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1715" windowHeight="8520" activeTab="0"/>
  </bookViews>
  <sheets>
    <sheet name="терр" sheetId="1" r:id="rId1"/>
    <sheet name="19тиФНПР " sheetId="2" r:id="rId2"/>
    <sheet name="Лист1" sheetId="3" r:id="rId3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HP_work</author>
    <author>Иллиев</author>
  </authors>
  <commentList>
    <comment ref="A7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A8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профсоюза</t>
        </r>
      </text>
    </comment>
    <comment ref="B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B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J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J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B42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43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46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J40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J38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K40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K38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</commentList>
</comments>
</file>

<file path=xl/sharedStrings.xml><?xml version="1.0" encoding="utf-8"?>
<sst xmlns="http://schemas.openxmlformats.org/spreadsheetml/2006/main" count="116" uniqueCount="99">
  <si>
    <t>прокуратурой</t>
  </si>
  <si>
    <t>из них разрешено в пользу работников</t>
  </si>
  <si>
    <t>2.3</t>
  </si>
  <si>
    <t>3.1</t>
  </si>
  <si>
    <t>3.2</t>
  </si>
  <si>
    <t>3.3</t>
  </si>
  <si>
    <t>за</t>
  </si>
  <si>
    <t xml:space="preserve">ОТЧЕТ </t>
  </si>
  <si>
    <t>ФОРМА   19-ТИ</t>
  </si>
  <si>
    <t>на которого возложены его функции.</t>
  </si>
  <si>
    <t>№ п.п.</t>
  </si>
  <si>
    <t xml:space="preserve">П О К А З А Т Е Л И </t>
  </si>
  <si>
    <t>X</t>
  </si>
  <si>
    <t>госинспекцией труда</t>
  </si>
  <si>
    <t>выявленных нарушений</t>
  </si>
  <si>
    <t>2</t>
  </si>
  <si>
    <t>Количество внештатных технических инспекторов труда</t>
  </si>
  <si>
    <t>2.1</t>
  </si>
  <si>
    <t>2.2</t>
  </si>
  <si>
    <t>выданных представлений</t>
  </si>
  <si>
    <t>3</t>
  </si>
  <si>
    <t xml:space="preserve">Количество уполномоченных (доверенных) лиц по охране труда </t>
  </si>
  <si>
    <t>4</t>
  </si>
  <si>
    <t>4.1</t>
  </si>
  <si>
    <t>из них разрешено в пользу заявителей</t>
  </si>
  <si>
    <t>4.2</t>
  </si>
  <si>
    <t>5</t>
  </si>
  <si>
    <t xml:space="preserve">из них: </t>
  </si>
  <si>
    <t>5.1</t>
  </si>
  <si>
    <t>5.2</t>
  </si>
  <si>
    <t>со смертельным исходом</t>
  </si>
  <si>
    <t>7</t>
  </si>
  <si>
    <t xml:space="preserve">Председатель </t>
  </si>
  <si>
    <t xml:space="preserve"> (Фамилия, И.О.)       </t>
  </si>
  <si>
    <t>Исполнитель</t>
  </si>
  <si>
    <t>(Должность)</t>
  </si>
  <si>
    <t>2014</t>
  </si>
  <si>
    <t>4.3</t>
  </si>
  <si>
    <t>5.1.1</t>
  </si>
  <si>
    <t>5.2.1</t>
  </si>
  <si>
    <t>6.1.1</t>
  </si>
  <si>
    <t>6.2</t>
  </si>
  <si>
    <t>8</t>
  </si>
  <si>
    <t>9.1</t>
  </si>
  <si>
    <t>Количество организаций, реализовавших право на возврат 20% страховых взносов ФСС</t>
  </si>
  <si>
    <t>9.2</t>
  </si>
  <si>
    <t>9.2.1</t>
  </si>
  <si>
    <t>а</t>
  </si>
  <si>
    <t>а1</t>
  </si>
  <si>
    <t>Израсходовано средств на:</t>
  </si>
  <si>
    <t>9.2.2</t>
  </si>
  <si>
    <t>9.2.3</t>
  </si>
  <si>
    <t>9.2.4</t>
  </si>
  <si>
    <t>9.2.5</t>
  </si>
  <si>
    <t>Количество обследований, проведенных  совместно с:</t>
  </si>
  <si>
    <t xml:space="preserve">проведение медосмотров,                                                                                         </t>
  </si>
  <si>
    <t xml:space="preserve"> тыс. руб.</t>
  </si>
  <si>
    <t xml:space="preserve">с тяжелым исходом </t>
  </si>
  <si>
    <t>6.1</t>
  </si>
  <si>
    <t>6.2.1</t>
  </si>
  <si>
    <t>6.2.2</t>
  </si>
  <si>
    <t>Количество работающих в этих организациях:</t>
  </si>
  <si>
    <t>проведенных обследований</t>
  </si>
  <si>
    <t xml:space="preserve">(всего) </t>
  </si>
  <si>
    <t xml:space="preserve">Количество пострадавших при несчастных случаях </t>
  </si>
  <si>
    <t xml:space="preserve">Финансирование мероприятий по охране труда       </t>
  </si>
  <si>
    <t xml:space="preserve">(всего)     </t>
  </si>
  <si>
    <t xml:space="preserve">проведение обучения по охране труда                                             </t>
  </si>
  <si>
    <t xml:space="preserve">другие мероприятия  </t>
  </si>
  <si>
    <r>
      <t xml:space="preserve">в т.ч. за счет возврата 20% страховых взносов из ФСС                                                                     </t>
    </r>
    <r>
      <rPr>
        <b/>
        <sz val="11"/>
        <color indexed="53"/>
        <rFont val="Calibri"/>
        <family val="2"/>
      </rPr>
      <t xml:space="preserve"> тыс. руб</t>
    </r>
    <r>
      <rPr>
        <sz val="11"/>
        <rFont val="Calibri"/>
        <family val="2"/>
      </rPr>
      <t>.</t>
    </r>
  </si>
  <si>
    <r>
      <t xml:space="preserve">приобретение спецодежды, спецобуви и др. СИЗ,                                               </t>
    </r>
    <r>
      <rPr>
        <b/>
        <sz val="11"/>
        <color indexed="53"/>
        <rFont val="Calibri"/>
        <family val="2"/>
      </rPr>
      <t>тыс. руб.</t>
    </r>
  </si>
  <si>
    <t>Организация Профсоюза</t>
  </si>
  <si>
    <t>главный технический инспектор труда</t>
  </si>
  <si>
    <t>технический инспектор труда</t>
  </si>
  <si>
    <t>телефон</t>
  </si>
  <si>
    <t>Относительно листа книги "19тиФНПР":</t>
  </si>
  <si>
    <t xml:space="preserve">Примечания: </t>
  </si>
  <si>
    <r>
      <t>Составляется внештатным техническим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инспектором труда или лицом,  </t>
    </r>
  </si>
  <si>
    <t>Количество первичных организаций Профсоюза:</t>
  </si>
  <si>
    <t>Рассмотрено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</si>
  <si>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заполнению не подлежит</t>
  </si>
  <si>
    <t>дата</t>
  </si>
  <si>
    <t xml:space="preserve">Областная организация Профсоюза </t>
  </si>
  <si>
    <r>
      <t xml:space="preserve">к отчету прилагаются </t>
    </r>
    <r>
      <rPr>
        <sz val="10"/>
        <color indexed="10"/>
        <rFont val="Arial Cyr"/>
        <family val="0"/>
      </rPr>
      <t>пояснительная записка</t>
    </r>
    <r>
      <rPr>
        <sz val="10"/>
        <rFont val="Arial Cyr"/>
        <family val="2"/>
      </rPr>
      <t xml:space="preserve">, </t>
    </r>
    <r>
      <rPr>
        <sz val="10"/>
        <color indexed="10"/>
        <rFont val="Arial Cyr"/>
        <family val="0"/>
      </rPr>
      <t>копии представлений ВТИ.</t>
    </r>
  </si>
  <si>
    <t>органами управления образованием</t>
  </si>
  <si>
    <t>обращений, заявлений, жалоб членов Профсоюза</t>
  </si>
  <si>
    <t>трудовых споров членов Профсоюза</t>
  </si>
  <si>
    <t xml:space="preserve">Количество несчастных случаев на производстве   (всего)                                   </t>
  </si>
  <si>
    <t>тяжёлых, со смертельным исходом</t>
  </si>
  <si>
    <t>Количество рабочих мест, на которых проведена СОУТ  в отчётном году</t>
  </si>
  <si>
    <t xml:space="preserve">проведение  СОУТ                                                        </t>
  </si>
  <si>
    <t xml:space="preserve">о работе  первичной организации Профсоюза по охране труда  </t>
  </si>
  <si>
    <t xml:space="preserve"> до 1 декабря</t>
  </si>
  <si>
    <t>ППОМБОУ "Школа №43"</t>
  </si>
  <si>
    <t>МБОУ города Ростова-на-Дону "Школа №43"</t>
  </si>
  <si>
    <t>Е.В. Таран</t>
  </si>
  <si>
    <t>МБОУ "Школа №43"</t>
  </si>
  <si>
    <t xml:space="preserve">Е.В. Таран </t>
  </si>
  <si>
    <t>Специалист по кадра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</si>
</sst>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[&lt;=9999999]###\-####;\(###\)\ ###\-####"/>
    <numFmt numFmtId="173" formatCode="[$-FC19]dd\ mmmm\ yyyy\ \г/;@"/>
    <numFmt numFmtId="174" formatCode="d/m/yy;@"/>
    <numFmt numFmtId="175" formatCode="[$-F800]dddd\,\ mmmm\ dd\,\ yyyy"/>
    <numFmt numFmtId="176" formatCode="[$-FC19]d\ mmmm\ yyyy\ &quot;г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9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</font>
    <font>
      <sz val="9"/>
      <color indexed="18"/>
      <name val="Arial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color indexed="10"/>
      <name val="Arial Cyr"/>
      <family val="2"/>
    </font>
    <font>
      <b/>
      <sz val="10"/>
      <color indexed="18"/>
      <name val="Times New Roman Cyr"/>
      <family val="1"/>
    </font>
    <font>
      <i/>
      <sz val="11"/>
      <name val="Times New Roman"/>
      <family val="1"/>
    </font>
    <font>
      <i/>
      <sz val="8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2"/>
    </font>
    <font>
      <b/>
      <sz val="10"/>
      <color indexed="3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 Cyr"/>
      <family val="0"/>
    </font>
    <font>
      <b/>
      <i/>
      <sz val="12"/>
      <color indexed="18"/>
      <name val="Times New Roman"/>
      <family val="1"/>
    </font>
    <font>
      <sz val="11"/>
      <name val="Calibri"/>
      <family val="2"/>
    </font>
    <font>
      <b/>
      <sz val="11"/>
      <name val="Times New Roman Cyr"/>
      <family val="1"/>
    </font>
    <font>
      <b/>
      <sz val="11"/>
      <color indexed="53"/>
      <name val="Calibri"/>
      <family val="2"/>
    </font>
    <font>
      <sz val="8"/>
      <color indexed="10"/>
      <name val="Arial Cyr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b/>
      <sz val="12"/>
      <color indexed="53"/>
      <name val="Times New Roman Cyr"/>
      <family val="1"/>
    </font>
    <font>
      <sz val="10"/>
      <color indexed="53"/>
      <name val="Arial Cyr"/>
      <family val="2"/>
    </font>
    <font>
      <b/>
      <sz val="10"/>
      <color indexed="53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9"/>
      <name val="Arial Cyr"/>
      <family val="2"/>
    </font>
    <font>
      <u val="single"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-0.24997000396251678"/>
      <name val="Times New Roman"/>
      <family val="1"/>
    </font>
    <font>
      <b/>
      <sz val="12"/>
      <color theme="9" tint="-0.24997000396251678"/>
      <name val="Times New Roman Cyr"/>
      <family val="1"/>
    </font>
    <font>
      <sz val="10"/>
      <color theme="9" tint="-0.24997000396251678"/>
      <name val="Arial Cyr"/>
      <family val="2"/>
    </font>
    <font>
      <sz val="8"/>
      <color rgb="FFFF0000"/>
      <name val="Arial Cyr"/>
      <family val="2"/>
    </font>
    <font>
      <b/>
      <sz val="10"/>
      <color theme="9" tint="-0.24997000396251678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0"/>
      <name val="Arial Cyr"/>
      <family val="2"/>
    </font>
    <font>
      <u val="single"/>
      <sz val="10"/>
      <color rgb="FFFF0000"/>
      <name val="Arial Cyr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7" fillId="0" borderId="0" xfId="53" applyNumberFormat="1" applyFont="1" applyFill="1" applyBorder="1" applyAlignment="1" applyProtection="1">
      <alignment vertical="top"/>
      <protection/>
    </xf>
    <xf numFmtId="0" fontId="6" fillId="0" borderId="0" xfId="53">
      <alignment/>
      <protection/>
    </xf>
    <xf numFmtId="0" fontId="6" fillId="0" borderId="0" xfId="53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horizontal="center" vertical="top"/>
      <protection/>
    </xf>
    <xf numFmtId="0" fontId="14" fillId="0" borderId="0" xfId="53" applyNumberFormat="1" applyFont="1" applyFill="1" applyBorder="1" applyAlignment="1" applyProtection="1">
      <alignment vertical="top"/>
      <protection/>
    </xf>
    <xf numFmtId="0" fontId="4" fillId="0" borderId="0" xfId="53" applyNumberFormat="1" applyFont="1" applyFill="1" applyBorder="1" applyAlignment="1" applyProtection="1">
      <alignment horizontal="center" vertical="top"/>
      <protection/>
    </xf>
    <xf numFmtId="0" fontId="19" fillId="0" borderId="0" xfId="53" applyFont="1" applyBorder="1" applyAlignment="1">
      <alignment horizontal="center" vertical="center"/>
      <protection/>
    </xf>
    <xf numFmtId="49" fontId="16" fillId="0" borderId="10" xfId="53" applyNumberFormat="1" applyFont="1" applyFill="1" applyBorder="1" applyAlignment="1" applyProtection="1">
      <alignment horizontal="center" vertical="center"/>
      <protection/>
    </xf>
    <xf numFmtId="0" fontId="15" fillId="0" borderId="11" xfId="53" applyNumberFormat="1" applyFont="1" applyFill="1" applyBorder="1" applyAlignment="1" applyProtection="1">
      <alignment horizontal="center" vertical="center"/>
      <protection locked="0"/>
    </xf>
    <xf numFmtId="0" fontId="15" fillId="0" borderId="12" xfId="53" applyNumberFormat="1" applyFont="1" applyFill="1" applyBorder="1" applyAlignment="1" applyProtection="1">
      <alignment horizontal="center" vertical="center"/>
      <protection locked="0"/>
    </xf>
    <xf numFmtId="49" fontId="15" fillId="0" borderId="13" xfId="53" applyNumberFormat="1" applyFont="1" applyFill="1" applyBorder="1" applyAlignment="1" applyProtection="1">
      <alignment horizontal="center" vertical="center"/>
      <protection/>
    </xf>
    <xf numFmtId="0" fontId="15" fillId="0" borderId="14" xfId="53" applyNumberFormat="1" applyFont="1" applyFill="1" applyBorder="1" applyAlignment="1" applyProtection="1">
      <alignment horizontal="center" vertical="center"/>
      <protection locked="0"/>
    </xf>
    <xf numFmtId="0" fontId="15" fillId="0" borderId="15" xfId="53" applyNumberFormat="1" applyFont="1" applyFill="1" applyBorder="1" applyAlignment="1" applyProtection="1">
      <alignment horizontal="center" vertical="center"/>
      <protection locked="0"/>
    </xf>
    <xf numFmtId="49" fontId="16" fillId="0" borderId="16" xfId="53" applyNumberFormat="1" applyFont="1" applyFill="1" applyBorder="1" applyAlignment="1" applyProtection="1">
      <alignment horizontal="center" vertical="center"/>
      <protection/>
    </xf>
    <xf numFmtId="0" fontId="15" fillId="0" borderId="17" xfId="53" applyNumberFormat="1" applyFont="1" applyFill="1" applyBorder="1" applyAlignment="1" applyProtection="1">
      <alignment horizontal="center" vertical="center"/>
      <protection locked="0"/>
    </xf>
    <xf numFmtId="0" fontId="15" fillId="0" borderId="18" xfId="53" applyNumberFormat="1" applyFont="1" applyFill="1" applyBorder="1" applyAlignment="1" applyProtection="1">
      <alignment horizontal="center" vertical="center"/>
      <protection locked="0"/>
    </xf>
    <xf numFmtId="0" fontId="15" fillId="0" borderId="19" xfId="53" applyNumberFormat="1" applyFont="1" applyFill="1" applyBorder="1" applyAlignment="1" applyProtection="1">
      <alignment horizontal="center" vertical="center"/>
      <protection locked="0"/>
    </xf>
    <xf numFmtId="0" fontId="15" fillId="0" borderId="20" xfId="53" applyNumberFormat="1" applyFont="1" applyFill="1" applyBorder="1" applyAlignment="1" applyProtection="1">
      <alignment horizontal="center" vertical="center"/>
      <protection locked="0"/>
    </xf>
    <xf numFmtId="0" fontId="15" fillId="0" borderId="21" xfId="53" applyNumberFormat="1" applyFont="1" applyFill="1" applyBorder="1" applyAlignment="1" applyProtection="1">
      <alignment horizontal="center" vertical="center"/>
      <protection locked="0"/>
    </xf>
    <xf numFmtId="0" fontId="15" fillId="0" borderId="22" xfId="53" applyNumberFormat="1" applyFont="1" applyFill="1" applyBorder="1" applyAlignment="1" applyProtection="1">
      <alignment horizontal="center" vertical="center"/>
      <protection locked="0"/>
    </xf>
    <xf numFmtId="49" fontId="15" fillId="0" borderId="16" xfId="53" applyNumberFormat="1" applyFont="1" applyFill="1" applyBorder="1" applyAlignment="1" applyProtection="1">
      <alignment horizontal="center" vertical="center"/>
      <protection/>
    </xf>
    <xf numFmtId="0" fontId="15" fillId="0" borderId="23" xfId="53" applyNumberFormat="1" applyFont="1" applyFill="1" applyBorder="1" applyAlignment="1" applyProtection="1">
      <alignment horizontal="center" vertical="center"/>
      <protection locked="0"/>
    </xf>
    <xf numFmtId="49" fontId="15" fillId="0" borderId="24" xfId="53" applyNumberFormat="1" applyFont="1" applyFill="1" applyBorder="1" applyAlignment="1" applyProtection="1">
      <alignment horizontal="center" vertical="center"/>
      <protection/>
    </xf>
    <xf numFmtId="0" fontId="15" fillId="0" borderId="25" xfId="53" applyNumberFormat="1" applyFont="1" applyFill="1" applyBorder="1" applyAlignment="1" applyProtection="1">
      <alignment horizontal="center" vertical="center"/>
      <protection locked="0"/>
    </xf>
    <xf numFmtId="0" fontId="15" fillId="0" borderId="26" xfId="53" applyNumberFormat="1" applyFont="1" applyFill="1" applyBorder="1" applyAlignment="1" applyProtection="1">
      <alignment horizontal="center" vertical="center"/>
      <protection locked="0"/>
    </xf>
    <xf numFmtId="0" fontId="15" fillId="0" borderId="27" xfId="53" applyNumberFormat="1" applyFont="1" applyFill="1" applyBorder="1" applyAlignment="1" applyProtection="1">
      <alignment horizontal="center" vertical="center"/>
      <protection locked="0"/>
    </xf>
    <xf numFmtId="49" fontId="16" fillId="0" borderId="28" xfId="53" applyNumberFormat="1" applyFont="1" applyFill="1" applyBorder="1" applyAlignment="1" applyProtection="1">
      <alignment horizontal="center" vertical="center"/>
      <protection/>
    </xf>
    <xf numFmtId="0" fontId="15" fillId="0" borderId="29" xfId="53" applyNumberFormat="1" applyFont="1" applyFill="1" applyBorder="1" applyAlignment="1" applyProtection="1">
      <alignment horizontal="center" vertical="center"/>
      <protection locked="0"/>
    </xf>
    <xf numFmtId="0" fontId="6" fillId="0" borderId="0" xfId="53" applyAlignment="1">
      <alignment horizontal="right"/>
      <protection/>
    </xf>
    <xf numFmtId="0" fontId="21" fillId="0" borderId="0" xfId="53" applyFont="1">
      <alignment/>
      <protection/>
    </xf>
    <xf numFmtId="0" fontId="18" fillId="0" borderId="0" xfId="53" applyFont="1">
      <alignment/>
      <protection/>
    </xf>
    <xf numFmtId="0" fontId="21" fillId="0" borderId="0" xfId="53" applyFont="1" applyProtection="1">
      <alignment/>
      <protection/>
    </xf>
    <xf numFmtId="0" fontId="22" fillId="0" borderId="0" xfId="53" applyNumberFormat="1" applyFont="1" applyFill="1" applyBorder="1" applyAlignment="1" applyProtection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Protection="1">
      <alignment/>
      <protection/>
    </xf>
    <xf numFmtId="0" fontId="23" fillId="0" borderId="0" xfId="53" applyFont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left"/>
      <protection/>
    </xf>
    <xf numFmtId="0" fontId="25" fillId="0" borderId="0" xfId="53" applyFont="1" applyAlignment="1">
      <alignment horizontal="center"/>
      <protection/>
    </xf>
    <xf numFmtId="49" fontId="15" fillId="0" borderId="30" xfId="53" applyNumberFormat="1" applyFont="1" applyFill="1" applyBorder="1" applyAlignment="1" applyProtection="1">
      <alignment horizontal="center" vertical="center"/>
      <protection/>
    </xf>
    <xf numFmtId="177" fontId="15" fillId="0" borderId="14" xfId="53" applyNumberFormat="1" applyFont="1" applyFill="1" applyBorder="1" applyAlignment="1" applyProtection="1">
      <alignment horizontal="center" vertical="center"/>
      <protection locked="0"/>
    </xf>
    <xf numFmtId="177" fontId="15" fillId="0" borderId="15" xfId="53" applyNumberFormat="1" applyFont="1" applyFill="1" applyBorder="1" applyAlignment="1" applyProtection="1">
      <alignment horizontal="center" vertical="center"/>
      <protection locked="0"/>
    </xf>
    <xf numFmtId="0" fontId="80" fillId="0" borderId="31" xfId="53" applyNumberFormat="1" applyFont="1" applyFill="1" applyBorder="1" applyAlignment="1" applyProtection="1">
      <alignment horizontal="center" vertical="center" wrapText="1"/>
      <protection/>
    </xf>
    <xf numFmtId="0" fontId="80" fillId="0" borderId="32" xfId="53" applyNumberFormat="1" applyFont="1" applyFill="1" applyBorder="1" applyAlignment="1" applyProtection="1">
      <alignment horizontal="center" vertical="center" wrapText="1"/>
      <protection/>
    </xf>
    <xf numFmtId="0" fontId="4" fillId="0" borderId="33" xfId="53" applyNumberFormat="1" applyFont="1" applyFill="1" applyBorder="1" applyAlignment="1" applyProtection="1">
      <alignment horizontal="center" vertical="top"/>
      <protection locked="0"/>
    </xf>
    <xf numFmtId="0" fontId="15" fillId="0" borderId="34" xfId="53" applyNumberFormat="1" applyFont="1" applyFill="1" applyBorder="1" applyAlignment="1" applyProtection="1">
      <alignment horizontal="center" vertical="top"/>
      <protection locked="0"/>
    </xf>
    <xf numFmtId="0" fontId="6" fillId="0" borderId="34" xfId="53" applyBorder="1" applyAlignment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horizontal="right" vertical="center"/>
      <protection/>
    </xf>
    <xf numFmtId="0" fontId="6" fillId="0" borderId="35" xfId="53" applyBorder="1" applyAlignment="1">
      <alignment horizontal="center" vertical="center"/>
      <protection/>
    </xf>
    <xf numFmtId="0" fontId="5" fillId="0" borderId="34" xfId="53" applyNumberFormat="1" applyFont="1" applyFill="1" applyBorder="1" applyAlignment="1" applyProtection="1">
      <alignment horizontal="center" vertical="center"/>
      <protection/>
    </xf>
    <xf numFmtId="0" fontId="16" fillId="0" borderId="0" xfId="53" applyNumberFormat="1" applyFont="1" applyFill="1" applyBorder="1" applyAlignment="1" applyProtection="1">
      <alignment horizontal="left" vertical="top"/>
      <protection/>
    </xf>
    <xf numFmtId="49" fontId="16" fillId="0" borderId="36" xfId="53" applyNumberFormat="1" applyFont="1" applyFill="1" applyBorder="1" applyAlignment="1" applyProtection="1">
      <alignment horizontal="center" vertical="center"/>
      <protection/>
    </xf>
    <xf numFmtId="49" fontId="15" fillId="0" borderId="13" xfId="53" applyNumberFormat="1" applyFont="1" applyFill="1" applyBorder="1" applyAlignment="1" applyProtection="1">
      <alignment horizontal="center" vertical="center"/>
      <protection/>
    </xf>
    <xf numFmtId="49" fontId="15" fillId="0" borderId="24" xfId="53" applyNumberFormat="1" applyFont="1" applyFill="1" applyBorder="1" applyAlignment="1" applyProtection="1">
      <alignment horizontal="center" vertical="center"/>
      <protection/>
    </xf>
    <xf numFmtId="49" fontId="16" fillId="0" borderId="10" xfId="53" applyNumberFormat="1" applyFont="1" applyFill="1" applyBorder="1" applyAlignment="1" applyProtection="1">
      <alignment horizontal="center" vertical="center"/>
      <protection/>
    </xf>
    <xf numFmtId="0" fontId="15" fillId="33" borderId="18" xfId="53" applyNumberFormat="1" applyFont="1" applyFill="1" applyBorder="1" applyAlignment="1" applyProtection="1">
      <alignment horizontal="center" vertical="center"/>
      <protection/>
    </xf>
    <xf numFmtId="3" fontId="16" fillId="33" borderId="11" xfId="53" applyNumberFormat="1" applyFont="1" applyFill="1" applyBorder="1" applyAlignment="1" applyProtection="1">
      <alignment horizontal="center" vertical="center"/>
      <protection/>
    </xf>
    <xf numFmtId="3" fontId="16" fillId="33" borderId="12" xfId="53" applyNumberFormat="1" applyFont="1" applyFill="1" applyBorder="1" applyAlignment="1" applyProtection="1">
      <alignment horizontal="center" vertical="center"/>
      <protection/>
    </xf>
    <xf numFmtId="177" fontId="29" fillId="33" borderId="11" xfId="53" applyNumberFormat="1" applyFont="1" applyFill="1" applyBorder="1" applyAlignment="1" applyProtection="1">
      <alignment horizontal="center" vertical="center"/>
      <protection/>
    </xf>
    <xf numFmtId="177" fontId="29" fillId="33" borderId="12" xfId="53" applyNumberFormat="1" applyFont="1" applyFill="1" applyBorder="1" applyAlignment="1" applyProtection="1">
      <alignment horizontal="center" vertical="center"/>
      <protection/>
    </xf>
    <xf numFmtId="49" fontId="81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0" xfId="53" applyProtection="1">
      <alignment/>
      <protection/>
    </xf>
    <xf numFmtId="0" fontId="19" fillId="0" borderId="0" xfId="53" applyFont="1" applyBorder="1" applyAlignment="1" applyProtection="1">
      <alignment horizontal="center" vertical="center"/>
      <protection/>
    </xf>
    <xf numFmtId="0" fontId="6" fillId="0" borderId="0" xfId="53" applyAlignment="1" applyProtection="1">
      <alignment horizontal="center"/>
      <protection/>
    </xf>
    <xf numFmtId="0" fontId="82" fillId="0" borderId="0" xfId="53" applyFont="1" applyProtection="1">
      <alignment/>
      <protection/>
    </xf>
    <xf numFmtId="0" fontId="15" fillId="0" borderId="38" xfId="53" applyNumberFormat="1" applyFont="1" applyFill="1" applyBorder="1" applyAlignment="1" applyProtection="1">
      <alignment horizontal="center" vertical="center"/>
      <protection locked="0"/>
    </xf>
    <xf numFmtId="0" fontId="15" fillId="0" borderId="39" xfId="53" applyNumberFormat="1" applyFont="1" applyFill="1" applyBorder="1" applyAlignment="1" applyProtection="1">
      <alignment horizontal="center" vertical="center"/>
      <protection locked="0"/>
    </xf>
    <xf numFmtId="49" fontId="16" fillId="0" borderId="13" xfId="53" applyNumberFormat="1" applyFont="1" applyFill="1" applyBorder="1" applyAlignment="1" applyProtection="1">
      <alignment horizontal="center" vertical="center"/>
      <protection/>
    </xf>
    <xf numFmtId="0" fontId="15" fillId="33" borderId="40" xfId="53" applyNumberFormat="1" applyFont="1" applyFill="1" applyBorder="1" applyAlignment="1" applyProtection="1">
      <alignment horizontal="center" vertical="center"/>
      <protection/>
    </xf>
    <xf numFmtId="0" fontId="20" fillId="34" borderId="26" xfId="53" applyNumberFormat="1" applyFont="1" applyFill="1" applyBorder="1" applyAlignment="1" applyProtection="1">
      <alignment horizontal="center" vertical="center"/>
      <protection/>
    </xf>
    <xf numFmtId="0" fontId="20" fillId="34" borderId="41" xfId="53" applyNumberFormat="1" applyFont="1" applyFill="1" applyBorder="1" applyAlignment="1" applyProtection="1">
      <alignment horizontal="center" vertical="center"/>
      <protection/>
    </xf>
    <xf numFmtId="0" fontId="15" fillId="0" borderId="36" xfId="53" applyNumberFormat="1" applyFont="1" applyFill="1" applyBorder="1" applyAlignment="1" applyProtection="1">
      <alignment horizontal="center" vertical="top"/>
      <protection locked="0"/>
    </xf>
    <xf numFmtId="0" fontId="20" fillId="34" borderId="14" xfId="53" applyNumberFormat="1" applyFont="1" applyFill="1" applyBorder="1" applyAlignment="1" applyProtection="1">
      <alignment horizontal="center" vertical="center"/>
      <protection/>
    </xf>
    <xf numFmtId="0" fontId="20" fillId="34" borderId="15" xfId="53" applyNumberFormat="1" applyFont="1" applyFill="1" applyBorder="1" applyAlignment="1" applyProtection="1">
      <alignment horizontal="center" vertical="center"/>
      <protection/>
    </xf>
    <xf numFmtId="0" fontId="31" fillId="0" borderId="42" xfId="53" applyNumberFormat="1" applyFont="1" applyFill="1" applyBorder="1" applyAlignment="1" applyProtection="1">
      <alignment vertical="center"/>
      <protection/>
    </xf>
    <xf numFmtId="0" fontId="31" fillId="0" borderId="43" xfId="53" applyFont="1" applyBorder="1">
      <alignment/>
      <protection/>
    </xf>
    <xf numFmtId="0" fontId="34" fillId="0" borderId="0" xfId="53" applyFont="1" applyBorder="1" applyAlignment="1" applyProtection="1">
      <alignment horizontal="center" vertical="center"/>
      <protection/>
    </xf>
    <xf numFmtId="0" fontId="25" fillId="0" borderId="0" xfId="53" applyFont="1" applyProtection="1">
      <alignment/>
      <protection/>
    </xf>
    <xf numFmtId="0" fontId="83" fillId="0" borderId="0" xfId="53" applyFont="1" applyAlignment="1" applyProtection="1">
      <alignment horizontal="center" vertical="center"/>
      <protection/>
    </xf>
    <xf numFmtId="0" fontId="21" fillId="0" borderId="0" xfId="53" applyFont="1" applyAlignment="1">
      <alignment vertical="center"/>
      <protection/>
    </xf>
    <xf numFmtId="0" fontId="21" fillId="0" borderId="37" xfId="53" applyNumberFormat="1" applyFont="1" applyFill="1" applyBorder="1" applyAlignment="1" applyProtection="1">
      <alignment vertical="center"/>
      <protection/>
    </xf>
    <xf numFmtId="0" fontId="7" fillId="0" borderId="37" xfId="53" applyNumberFormat="1" applyFont="1" applyFill="1" applyBorder="1" applyAlignment="1" applyProtection="1">
      <alignment vertical="top"/>
      <protection/>
    </xf>
    <xf numFmtId="0" fontId="31" fillId="0" borderId="43" xfId="53" applyFont="1" applyBorder="1" applyAlignment="1">
      <alignment horizontal="left" vertical="center"/>
      <protection/>
    </xf>
    <xf numFmtId="49" fontId="15" fillId="0" borderId="0" xfId="53" applyNumberFormat="1" applyFont="1" applyFill="1" applyBorder="1" applyAlignment="1" applyProtection="1">
      <alignment horizontal="center" vertical="center"/>
      <protection/>
    </xf>
    <xf numFmtId="0" fontId="31" fillId="0" borderId="0" xfId="53" applyFont="1" applyBorder="1" applyAlignment="1" applyProtection="1">
      <alignment horizontal="right" vertical="center" wrapText="1"/>
      <protection/>
    </xf>
    <xf numFmtId="0" fontId="84" fillId="0" borderId="0" xfId="53" applyFont="1" applyBorder="1" applyAlignment="1" applyProtection="1">
      <alignment horizontal="center" vertical="center" wrapText="1"/>
      <protection/>
    </xf>
    <xf numFmtId="0" fontId="84" fillId="0" borderId="42" xfId="53" applyFont="1" applyBorder="1" applyAlignment="1" applyProtection="1">
      <alignment horizontal="center" vertical="center" wrapText="1"/>
      <protection/>
    </xf>
    <xf numFmtId="0" fontId="84" fillId="0" borderId="44" xfId="53" applyFont="1" applyBorder="1" applyAlignment="1" applyProtection="1">
      <alignment horizontal="center" vertical="center" wrapText="1"/>
      <protection/>
    </xf>
    <xf numFmtId="0" fontId="15" fillId="0" borderId="45" xfId="53" applyNumberFormat="1" applyFont="1" applyFill="1" applyBorder="1" applyAlignment="1" applyProtection="1">
      <alignment horizontal="center" vertical="center"/>
      <protection locked="0"/>
    </xf>
    <xf numFmtId="0" fontId="15" fillId="0" borderId="46" xfId="53" applyNumberFormat="1" applyFont="1" applyFill="1" applyBorder="1" applyAlignment="1" applyProtection="1">
      <alignment horizontal="center" vertical="center"/>
      <protection locked="0"/>
    </xf>
    <xf numFmtId="177" fontId="29" fillId="0" borderId="14" xfId="53" applyNumberFormat="1" applyFont="1" applyFill="1" applyBorder="1" applyAlignment="1" applyProtection="1">
      <alignment horizontal="center" vertical="center"/>
      <protection locked="0"/>
    </xf>
    <xf numFmtId="177" fontId="15" fillId="0" borderId="21" xfId="53" applyNumberFormat="1" applyFont="1" applyFill="1" applyBorder="1" applyAlignment="1" applyProtection="1">
      <alignment horizontal="center" vertical="center"/>
      <protection locked="0"/>
    </xf>
    <xf numFmtId="177" fontId="15" fillId="0" borderId="22" xfId="53" applyNumberFormat="1" applyFont="1" applyFill="1" applyBorder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Alignment="1">
      <alignment horizontal="lef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85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8" fillId="0" borderId="0" xfId="0" applyFont="1" applyAlignment="1">
      <alignment vertical="center"/>
    </xf>
    <xf numFmtId="49" fontId="86" fillId="0" borderId="0" xfId="0" applyNumberFormat="1" applyFont="1" applyAlignment="1">
      <alignment/>
    </xf>
    <xf numFmtId="0" fontId="34" fillId="0" borderId="0" xfId="0" applyFont="1" applyBorder="1" applyAlignment="1">
      <alignment horizontal="center" vertical="center"/>
    </xf>
    <xf numFmtId="0" fontId="5" fillId="0" borderId="47" xfId="53" applyNumberFormat="1" applyFont="1" applyFill="1" applyBorder="1" applyAlignment="1" applyProtection="1">
      <alignment horizontal="center" vertical="top" wrapText="1"/>
      <protection/>
    </xf>
    <xf numFmtId="0" fontId="35" fillId="0" borderId="31" xfId="53" applyNumberFormat="1" applyFont="1" applyFill="1" applyBorder="1" applyAlignment="1" applyProtection="1">
      <alignment horizontal="center" vertical="center" wrapText="1"/>
      <protection/>
    </xf>
    <xf numFmtId="0" fontId="5" fillId="0" borderId="48" xfId="53" applyNumberFormat="1" applyFont="1" applyFill="1" applyBorder="1" applyAlignment="1" applyProtection="1">
      <alignment horizontal="center" vertical="top" wrapText="1"/>
      <protection/>
    </xf>
    <xf numFmtId="2" fontId="87" fillId="0" borderId="0" xfId="53" applyNumberFormat="1" applyFont="1" applyBorder="1" applyAlignment="1" applyProtection="1">
      <alignment horizontal="center" vertical="center"/>
      <protection/>
    </xf>
    <xf numFmtId="0" fontId="87" fillId="0" borderId="0" xfId="53" applyFont="1" applyBorder="1" applyAlignment="1" applyProtection="1">
      <alignment horizontal="center" vertical="center"/>
      <protection/>
    </xf>
    <xf numFmtId="14" fontId="25" fillId="0" borderId="37" xfId="53" applyNumberFormat="1" applyFont="1" applyBorder="1">
      <alignment/>
      <protection/>
    </xf>
    <xf numFmtId="0" fontId="88" fillId="0" borderId="0" xfId="53" applyFont="1">
      <alignment/>
      <protection/>
    </xf>
    <xf numFmtId="0" fontId="5" fillId="0" borderId="48" xfId="53" applyNumberFormat="1" applyFont="1" applyFill="1" applyBorder="1" applyAlignment="1" applyProtection="1">
      <alignment horizontal="center" vertical="top" wrapText="1"/>
      <protection locked="0"/>
    </xf>
    <xf numFmtId="0" fontId="9" fillId="0" borderId="0" xfId="53" applyNumberFormat="1" applyFont="1" applyFill="1" applyBorder="1" applyAlignment="1" applyProtection="1">
      <alignment horizontal="center" vertical="center"/>
      <protection/>
    </xf>
    <xf numFmtId="0" fontId="16" fillId="0" borderId="0" xfId="53" applyNumberFormat="1" applyFont="1" applyFill="1" applyBorder="1" applyAlignment="1" applyProtection="1">
      <alignment horizontal="right" vertical="center"/>
      <protection/>
    </xf>
    <xf numFmtId="0" fontId="15" fillId="0" borderId="0" xfId="53" applyNumberFormat="1" applyFont="1" applyFill="1" applyBorder="1" applyAlignment="1" applyProtection="1">
      <alignment horizontal="right" vertical="center"/>
      <protection/>
    </xf>
    <xf numFmtId="0" fontId="4" fillId="0" borderId="0" xfId="53" applyNumberFormat="1" applyFont="1" applyFill="1" applyBorder="1" applyAlignment="1" applyProtection="1">
      <alignment horizontal="right" vertical="center"/>
      <protection/>
    </xf>
    <xf numFmtId="0" fontId="30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31" fillId="0" borderId="49" xfId="53" applyNumberFormat="1" applyFont="1" applyFill="1" applyBorder="1" applyAlignment="1" applyProtection="1">
      <alignment horizontal="right" vertical="center"/>
      <protection/>
    </xf>
    <xf numFmtId="0" fontId="31" fillId="0" borderId="50" xfId="53" applyNumberFormat="1" applyFont="1" applyFill="1" applyBorder="1" applyAlignment="1" applyProtection="1">
      <alignment horizontal="right" vertical="center"/>
      <protection/>
    </xf>
    <xf numFmtId="0" fontId="31" fillId="0" borderId="51" xfId="53" applyNumberFormat="1" applyFont="1" applyFill="1" applyBorder="1" applyAlignment="1" applyProtection="1">
      <alignment horizontal="right" vertical="center"/>
      <protection/>
    </xf>
    <xf numFmtId="0" fontId="5" fillId="0" borderId="52" xfId="53" applyNumberFormat="1" applyFont="1" applyFill="1" applyBorder="1" applyAlignment="1" applyProtection="1">
      <alignment horizontal="center" vertical="center"/>
      <protection/>
    </xf>
    <xf numFmtId="0" fontId="5" fillId="0" borderId="53" xfId="53" applyNumberFormat="1" applyFont="1" applyFill="1" applyBorder="1" applyAlignment="1" applyProtection="1">
      <alignment horizontal="center" vertical="center"/>
      <protection/>
    </xf>
    <xf numFmtId="0" fontId="5" fillId="0" borderId="54" xfId="53" applyNumberFormat="1" applyFont="1" applyFill="1" applyBorder="1" applyAlignment="1" applyProtection="1">
      <alignment horizontal="center" vertical="center"/>
      <protection/>
    </xf>
    <xf numFmtId="0" fontId="16" fillId="0" borderId="31" xfId="53" applyNumberFormat="1" applyFont="1" applyFill="1" applyBorder="1" applyAlignment="1" applyProtection="1">
      <alignment horizontal="right" vertical="center"/>
      <protection/>
    </xf>
    <xf numFmtId="0" fontId="16" fillId="0" borderId="55" xfId="53" applyNumberFormat="1" applyFont="1" applyFill="1" applyBorder="1" applyAlignment="1" applyProtection="1">
      <alignment horizontal="right" vertical="center"/>
      <protection/>
    </xf>
    <xf numFmtId="0" fontId="16" fillId="0" borderId="47" xfId="53" applyNumberFormat="1" applyFont="1" applyFill="1" applyBorder="1" applyAlignment="1" applyProtection="1">
      <alignment horizontal="right" vertical="center"/>
      <protection/>
    </xf>
    <xf numFmtId="0" fontId="32" fillId="0" borderId="56" xfId="53" applyNumberFormat="1" applyFont="1" applyFill="1" applyBorder="1" applyAlignment="1" applyProtection="1">
      <alignment horizontal="left" vertical="center" indent="1"/>
      <protection/>
    </xf>
    <xf numFmtId="0" fontId="32" fillId="0" borderId="57" xfId="53" applyNumberFormat="1" applyFont="1" applyFill="1" applyBorder="1" applyAlignment="1" applyProtection="1">
      <alignment horizontal="left" vertical="center" indent="1"/>
      <protection/>
    </xf>
    <xf numFmtId="0" fontId="32" fillId="0" borderId="58" xfId="53" applyNumberFormat="1" applyFont="1" applyFill="1" applyBorder="1" applyAlignment="1" applyProtection="1">
      <alignment horizontal="left" vertical="center" indent="1"/>
      <protection/>
    </xf>
    <xf numFmtId="0" fontId="31" fillId="0" borderId="59" xfId="53" applyNumberFormat="1" applyFont="1" applyFill="1" applyBorder="1" applyAlignment="1" applyProtection="1">
      <alignment horizontal="right" vertical="center"/>
      <protection/>
    </xf>
    <xf numFmtId="0" fontId="31" fillId="0" borderId="60" xfId="53" applyNumberFormat="1" applyFont="1" applyFill="1" applyBorder="1" applyAlignment="1" applyProtection="1">
      <alignment horizontal="right" vertical="center"/>
      <protection/>
    </xf>
    <xf numFmtId="0" fontId="31" fillId="0" borderId="61" xfId="53" applyNumberFormat="1" applyFont="1" applyFill="1" applyBorder="1" applyAlignment="1" applyProtection="1">
      <alignment horizontal="right" vertical="center"/>
      <protection/>
    </xf>
    <xf numFmtId="0" fontId="31" fillId="0" borderId="62" xfId="53" applyNumberFormat="1" applyFont="1" applyFill="1" applyBorder="1" applyAlignment="1" applyProtection="1">
      <alignment horizontal="right" vertical="center"/>
      <protection/>
    </xf>
    <xf numFmtId="0" fontId="31" fillId="0" borderId="63" xfId="53" applyNumberFormat="1" applyFont="1" applyFill="1" applyBorder="1" applyAlignment="1" applyProtection="1">
      <alignment horizontal="right" vertical="center"/>
      <protection/>
    </xf>
    <xf numFmtId="0" fontId="31" fillId="0" borderId="64" xfId="53" applyNumberFormat="1" applyFont="1" applyFill="1" applyBorder="1" applyAlignment="1" applyProtection="1">
      <alignment horizontal="right" vertical="center"/>
      <protection/>
    </xf>
    <xf numFmtId="0" fontId="31" fillId="0" borderId="25" xfId="53" applyNumberFormat="1" applyFont="1" applyFill="1" applyBorder="1" applyAlignment="1" applyProtection="1">
      <alignment horizontal="right" vertical="center"/>
      <protection/>
    </xf>
    <xf numFmtId="0" fontId="31" fillId="0" borderId="65" xfId="53" applyNumberFormat="1" applyFont="1" applyFill="1" applyBorder="1" applyAlignment="1" applyProtection="1">
      <alignment horizontal="right" vertical="center"/>
      <protection/>
    </xf>
    <xf numFmtId="0" fontId="31" fillId="0" borderId="66" xfId="53" applyNumberFormat="1" applyFont="1" applyFill="1" applyBorder="1" applyAlignment="1" applyProtection="1">
      <alignment horizontal="right" vertical="center"/>
      <protection/>
    </xf>
    <xf numFmtId="0" fontId="32" fillId="0" borderId="56" xfId="53" applyNumberFormat="1" applyFont="1" applyFill="1" applyBorder="1" applyAlignment="1" applyProtection="1">
      <alignment horizontal="left" vertical="center" indent="1"/>
      <protection/>
    </xf>
    <xf numFmtId="0" fontId="32" fillId="0" borderId="57" xfId="53" applyNumberFormat="1" applyFont="1" applyFill="1" applyBorder="1" applyAlignment="1" applyProtection="1">
      <alignment horizontal="left" vertical="center" indent="1"/>
      <protection/>
    </xf>
    <xf numFmtId="0" fontId="32" fillId="0" borderId="58" xfId="53" applyNumberFormat="1" applyFont="1" applyFill="1" applyBorder="1" applyAlignment="1" applyProtection="1">
      <alignment horizontal="left" vertical="center" indent="1"/>
      <protection/>
    </xf>
    <xf numFmtId="0" fontId="31" fillId="0" borderId="67" xfId="53" applyNumberFormat="1" applyFont="1" applyFill="1" applyBorder="1" applyAlignment="1" applyProtection="1">
      <alignment horizontal="right" vertical="center"/>
      <protection/>
    </xf>
    <xf numFmtId="0" fontId="31" fillId="0" borderId="68" xfId="53" applyNumberFormat="1" applyFont="1" applyFill="1" applyBorder="1" applyAlignment="1" applyProtection="1">
      <alignment horizontal="right" vertical="center"/>
      <protection/>
    </xf>
    <xf numFmtId="0" fontId="31" fillId="0" borderId="0" xfId="53" applyNumberFormat="1" applyFont="1" applyFill="1" applyBorder="1" applyAlignment="1" applyProtection="1">
      <alignment horizontal="right" vertical="center"/>
      <protection/>
    </xf>
    <xf numFmtId="0" fontId="31" fillId="0" borderId="69" xfId="53" applyNumberFormat="1" applyFont="1" applyFill="1" applyBorder="1" applyAlignment="1" applyProtection="1">
      <alignment horizontal="right" vertical="center"/>
      <protection/>
    </xf>
    <xf numFmtId="0" fontId="32" fillId="0" borderId="70" xfId="53" applyNumberFormat="1" applyFont="1" applyFill="1" applyBorder="1" applyAlignment="1" applyProtection="1">
      <alignment horizontal="left" vertical="center" indent="1"/>
      <protection/>
    </xf>
    <xf numFmtId="0" fontId="32" fillId="0" borderId="42" xfId="53" applyNumberFormat="1" applyFont="1" applyFill="1" applyBorder="1" applyAlignment="1" applyProtection="1">
      <alignment horizontal="left" vertical="center" indent="1"/>
      <protection/>
    </xf>
    <xf numFmtId="0" fontId="32" fillId="0" borderId="56" xfId="53" applyFont="1" applyBorder="1" applyAlignment="1" applyProtection="1">
      <alignment horizontal="left" vertical="center" indent="1"/>
      <protection/>
    </xf>
    <xf numFmtId="0" fontId="32" fillId="0" borderId="57" xfId="53" applyFont="1" applyBorder="1" applyAlignment="1" applyProtection="1">
      <alignment horizontal="left" vertical="center" indent="1"/>
      <protection/>
    </xf>
    <xf numFmtId="0" fontId="31" fillId="0" borderId="71" xfId="53" applyNumberFormat="1" applyFont="1" applyFill="1" applyBorder="1" applyAlignment="1" applyProtection="1">
      <alignment horizontal="right" vertical="center"/>
      <protection/>
    </xf>
    <xf numFmtId="0" fontId="16" fillId="0" borderId="56" xfId="53" applyNumberFormat="1" applyFont="1" applyFill="1" applyBorder="1" applyAlignment="1" applyProtection="1">
      <alignment horizontal="left" vertical="center" wrapText="1" indent="1"/>
      <protection/>
    </xf>
    <xf numFmtId="0" fontId="16" fillId="0" borderId="57" xfId="53" applyNumberFormat="1" applyFont="1" applyFill="1" applyBorder="1" applyAlignment="1" applyProtection="1">
      <alignment horizontal="left" vertical="center" wrapText="1" indent="1"/>
      <protection/>
    </xf>
    <xf numFmtId="0" fontId="16" fillId="0" borderId="58" xfId="53" applyNumberFormat="1" applyFont="1" applyFill="1" applyBorder="1" applyAlignment="1" applyProtection="1">
      <alignment horizontal="left" vertical="center" wrapText="1" indent="1"/>
      <protection/>
    </xf>
    <xf numFmtId="0" fontId="31" fillId="0" borderId="72" xfId="53" applyNumberFormat="1" applyFont="1" applyFill="1" applyBorder="1" applyAlignment="1" applyProtection="1">
      <alignment horizontal="right" vertical="center"/>
      <protection/>
    </xf>
    <xf numFmtId="0" fontId="31" fillId="0" borderId="73" xfId="53" applyNumberFormat="1" applyFont="1" applyFill="1" applyBorder="1" applyAlignment="1" applyProtection="1">
      <alignment horizontal="right" vertical="center"/>
      <protection/>
    </xf>
    <xf numFmtId="0" fontId="31" fillId="0" borderId="74" xfId="53" applyNumberFormat="1" applyFont="1" applyFill="1" applyBorder="1" applyAlignment="1" applyProtection="1">
      <alignment horizontal="right" vertical="center"/>
      <protection/>
    </xf>
    <xf numFmtId="0" fontId="31" fillId="0" borderId="75" xfId="53" applyNumberFormat="1" applyFont="1" applyFill="1" applyBorder="1" applyAlignment="1" applyProtection="1">
      <alignment horizontal="right" vertical="center"/>
      <protection/>
    </xf>
    <xf numFmtId="0" fontId="31" fillId="0" borderId="37" xfId="53" applyNumberFormat="1" applyFont="1" applyFill="1" applyBorder="1" applyAlignment="1" applyProtection="1">
      <alignment horizontal="right" vertical="center"/>
      <protection/>
    </xf>
    <xf numFmtId="0" fontId="31" fillId="0" borderId="76" xfId="53" applyNumberFormat="1" applyFont="1" applyFill="1" applyBorder="1" applyAlignment="1" applyProtection="1">
      <alignment horizontal="right" vertical="center"/>
      <protection/>
    </xf>
    <xf numFmtId="0" fontId="31" fillId="0" borderId="77" xfId="53" applyNumberFormat="1" applyFont="1" applyFill="1" applyBorder="1" applyAlignment="1" applyProtection="1">
      <alignment horizontal="right" vertical="center"/>
      <protection/>
    </xf>
    <xf numFmtId="0" fontId="31" fillId="0" borderId="78" xfId="53" applyNumberFormat="1" applyFont="1" applyFill="1" applyBorder="1" applyAlignment="1" applyProtection="1">
      <alignment horizontal="right" vertical="center"/>
      <protection/>
    </xf>
    <xf numFmtId="0" fontId="31" fillId="0" borderId="79" xfId="53" applyNumberFormat="1" applyFont="1" applyFill="1" applyBorder="1" applyAlignment="1" applyProtection="1">
      <alignment horizontal="right" vertical="center"/>
      <protection/>
    </xf>
    <xf numFmtId="0" fontId="31" fillId="0" borderId="70" xfId="53" applyFont="1" applyBorder="1" applyAlignment="1" applyProtection="1">
      <alignment horizontal="right" wrapText="1"/>
      <protection/>
    </xf>
    <xf numFmtId="0" fontId="31" fillId="0" borderId="42" xfId="53" applyFont="1" applyBorder="1" applyAlignment="1" applyProtection="1">
      <alignment horizontal="right" wrapText="1"/>
      <protection/>
    </xf>
    <xf numFmtId="0" fontId="31" fillId="0" borderId="80" xfId="53" applyFont="1" applyBorder="1" applyAlignment="1" applyProtection="1">
      <alignment horizontal="right" vertical="center" wrapText="1"/>
      <protection/>
    </xf>
    <xf numFmtId="0" fontId="31" fillId="0" borderId="44" xfId="53" applyFont="1" applyBorder="1" applyAlignment="1" applyProtection="1">
      <alignment horizontal="right" vertical="center" wrapText="1"/>
      <protection/>
    </xf>
    <xf numFmtId="0" fontId="22" fillId="0" borderId="81" xfId="53" applyNumberFormat="1" applyFont="1" applyFill="1" applyBorder="1" applyAlignment="1" applyProtection="1">
      <alignment horizontal="center" vertical="top"/>
      <protection/>
    </xf>
    <xf numFmtId="0" fontId="31" fillId="0" borderId="70" xfId="53" applyFont="1" applyBorder="1" applyAlignment="1" applyProtection="1">
      <alignment horizontal="right" vertical="center" wrapText="1"/>
      <protection/>
    </xf>
    <xf numFmtId="0" fontId="31" fillId="0" borderId="42" xfId="53" applyFont="1" applyBorder="1" applyAlignment="1" applyProtection="1">
      <alignment horizontal="right" vertical="center" wrapText="1"/>
      <protection/>
    </xf>
    <xf numFmtId="0" fontId="31" fillId="0" borderId="42" xfId="53" applyNumberFormat="1" applyFont="1" applyFill="1" applyBorder="1" applyAlignment="1" applyProtection="1">
      <alignment horizontal="right" vertical="top"/>
      <protection/>
    </xf>
    <xf numFmtId="0" fontId="31" fillId="0" borderId="75" xfId="53" applyFont="1" applyBorder="1" applyAlignment="1">
      <alignment horizontal="right" vertical="center"/>
      <protection/>
    </xf>
    <xf numFmtId="0" fontId="31" fillId="0" borderId="37" xfId="53" applyFont="1" applyBorder="1" applyAlignment="1">
      <alignment horizontal="right" vertical="center"/>
      <protection/>
    </xf>
    <xf numFmtId="0" fontId="31" fillId="0" borderId="76" xfId="53" applyFont="1" applyBorder="1" applyAlignment="1">
      <alignment horizontal="right" vertical="center"/>
      <protection/>
    </xf>
    <xf numFmtId="0" fontId="29" fillId="0" borderId="82" xfId="53" applyFont="1" applyBorder="1" applyAlignment="1" applyProtection="1">
      <alignment horizontal="left" wrapText="1"/>
      <protection/>
    </xf>
    <xf numFmtId="0" fontId="29" fillId="0" borderId="83" xfId="53" applyFont="1" applyBorder="1" applyAlignment="1" applyProtection="1">
      <alignment horizontal="left" wrapText="1"/>
      <protection/>
    </xf>
    <xf numFmtId="0" fontId="29" fillId="0" borderId="84" xfId="53" applyFont="1" applyBorder="1" applyAlignment="1" applyProtection="1">
      <alignment horizontal="left" wrapText="1"/>
      <protection/>
    </xf>
    <xf numFmtId="0" fontId="6" fillId="0" borderId="0" xfId="53" applyFont="1" applyAlignment="1">
      <alignment horizontal="left" vertical="top" wrapText="1"/>
      <protection/>
    </xf>
    <xf numFmtId="0" fontId="24" fillId="0" borderId="37" xfId="53" applyFont="1" applyBorder="1" applyAlignment="1" applyProtection="1">
      <alignment horizontal="right" vertical="center"/>
      <protection locked="0"/>
    </xf>
    <xf numFmtId="0" fontId="26" fillId="0" borderId="0" xfId="53" applyNumberFormat="1" applyFont="1" applyFill="1" applyBorder="1" applyAlignment="1" applyProtection="1">
      <alignment horizontal="lef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24" fillId="0" borderId="85" xfId="53" applyFont="1" applyBorder="1" applyAlignment="1" applyProtection="1">
      <alignment horizontal="right" vertical="center"/>
      <protection locked="0"/>
    </xf>
    <xf numFmtId="0" fontId="7" fillId="0" borderId="37" xfId="53" applyNumberFormat="1" applyFont="1" applyFill="1" applyBorder="1" applyAlignment="1" applyProtection="1">
      <alignment horizontal="left" vertical="center"/>
      <protection locked="0"/>
    </xf>
    <xf numFmtId="0" fontId="7" fillId="0" borderId="86" xfId="53" applyNumberFormat="1" applyFont="1" applyFill="1" applyBorder="1" applyAlignment="1" applyProtection="1">
      <alignment horizontal="left" vertical="center"/>
      <protection locked="0"/>
    </xf>
    <xf numFmtId="0" fontId="31" fillId="0" borderId="42" xfId="53" applyFont="1" applyBorder="1" applyAlignment="1" applyProtection="1">
      <alignment horizontal="center" vertical="center" wrapText="1"/>
      <protection/>
    </xf>
    <xf numFmtId="0" fontId="31" fillId="0" borderId="87" xfId="53" applyNumberFormat="1" applyFont="1" applyFill="1" applyBorder="1" applyAlignment="1" applyProtection="1">
      <alignment horizontal="right" vertical="center"/>
      <protection/>
    </xf>
    <xf numFmtId="0" fontId="31" fillId="0" borderId="88" xfId="53" applyNumberFormat="1" applyFont="1" applyFill="1" applyBorder="1" applyAlignment="1" applyProtection="1">
      <alignment horizontal="right" vertical="center"/>
      <protection/>
    </xf>
    <xf numFmtId="0" fontId="31" fillId="0" borderId="89" xfId="53" applyNumberFormat="1" applyFont="1" applyFill="1" applyBorder="1" applyAlignment="1" applyProtection="1">
      <alignment horizontal="right" vertical="center"/>
      <protection/>
    </xf>
    <xf numFmtId="0" fontId="29" fillId="0" borderId="90" xfId="53" applyNumberFormat="1" applyFont="1" applyFill="1" applyBorder="1" applyAlignment="1" applyProtection="1">
      <alignment horizontal="left" vertical="center" wrapText="1" indent="1"/>
      <protection/>
    </xf>
    <xf numFmtId="0" fontId="32" fillId="0" borderId="91" xfId="53" applyNumberFormat="1" applyFont="1" applyFill="1" applyBorder="1" applyAlignment="1" applyProtection="1">
      <alignment horizontal="left" vertical="center" wrapText="1" indent="1"/>
      <protection/>
    </xf>
    <xf numFmtId="0" fontId="32" fillId="0" borderId="92" xfId="53" applyNumberFormat="1" applyFont="1" applyFill="1" applyBorder="1" applyAlignment="1" applyProtection="1">
      <alignment horizontal="left" vertical="center" wrapText="1" inden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36"/>
        </patternFill>
      </fill>
    </dxf>
    <dxf/>
    <dxf>
      <fill>
        <patternFill>
          <bgColor rgb="FFFF9966"/>
        </patternFill>
      </fill>
    </dxf>
    <dxf>
      <fill>
        <patternFill>
          <bgColor rgb="FFFF9966"/>
        </patternFill>
      </fill>
    </dxf>
    <dxf/>
    <dxf>
      <fill>
        <patternFill>
          <bgColor theme="6" tint="0.599960029125213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1</xdr:col>
      <xdr:colOff>285750</xdr:colOff>
      <xdr:row>2</xdr:row>
      <xdr:rowOff>47625</xdr:rowOff>
    </xdr:to>
    <xdr:pic>
      <xdr:nvPicPr>
        <xdr:cNvPr id="1" name="Рисунок 2" descr="знак ТИТ_гл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PageLayoutView="0" workbookViewId="0" topLeftCell="A1">
      <selection activeCell="R48" sqref="R48"/>
    </sheetView>
  </sheetViews>
  <sheetFormatPr defaultColWidth="9.140625" defaultRowHeight="15"/>
  <cols>
    <col min="1" max="1" width="5.140625" style="2" customWidth="1"/>
    <col min="2" max="2" width="11.8515625" style="2" customWidth="1"/>
    <col min="3" max="3" width="7.00390625" style="2" customWidth="1"/>
    <col min="4" max="4" width="14.57421875" style="2" customWidth="1"/>
    <col min="5" max="5" width="4.57421875" style="2" customWidth="1"/>
    <col min="6" max="6" width="24.00390625" style="2" customWidth="1"/>
    <col min="7" max="7" width="4.28125" style="2" hidden="1" customWidth="1"/>
    <col min="8" max="8" width="9.8515625" style="2" hidden="1" customWidth="1"/>
    <col min="9" max="9" width="20.8515625" style="2" hidden="1" customWidth="1"/>
    <col min="10" max="10" width="9.28125" style="31" customWidth="1"/>
    <col min="11" max="11" width="9.28125" style="2" customWidth="1"/>
    <col min="12" max="12" width="6.7109375" style="3" hidden="1" customWidth="1"/>
    <col min="13" max="13" width="12.8515625" style="63" customWidth="1"/>
    <col min="14" max="23" width="9.140625" style="63" customWidth="1"/>
    <col min="24" max="16384" width="9.140625" style="2" customWidth="1"/>
  </cols>
  <sheetData>
    <row r="1" spans="1:11" ht="15.75">
      <c r="A1" s="112" t="e">
        <f>L56</f>
        <v>#REF!</v>
      </c>
      <c r="B1" s="112"/>
      <c r="C1" s="116" t="s">
        <v>82</v>
      </c>
      <c r="D1" s="116"/>
      <c r="E1" s="116"/>
      <c r="F1" s="116"/>
      <c r="G1" s="116"/>
      <c r="H1" s="116"/>
      <c r="I1" s="116"/>
      <c r="J1" s="4"/>
      <c r="K1" s="5"/>
    </row>
    <row r="2" spans="1:11" ht="15.75">
      <c r="A2" s="112"/>
      <c r="B2" s="112"/>
      <c r="D2" s="4"/>
      <c r="E2" s="4"/>
      <c r="F2" s="6" t="s">
        <v>7</v>
      </c>
      <c r="G2" s="4"/>
      <c r="H2" s="49" t="s">
        <v>6</v>
      </c>
      <c r="I2" s="62" t="s">
        <v>36</v>
      </c>
      <c r="J2" s="7" t="s">
        <v>8</v>
      </c>
      <c r="K2" s="5"/>
    </row>
    <row r="3" spans="1:11" ht="15.75">
      <c r="A3" s="117" t="s">
        <v>91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0.5" customHeight="1">
      <c r="A4" s="113" t="s">
        <v>92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0.5" customHeight="1">
      <c r="A5" s="115" t="s">
        <v>77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0.5" customHeight="1">
      <c r="A6" s="115" t="s">
        <v>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2" customHeight="1">
      <c r="A7" s="82" t="s">
        <v>71</v>
      </c>
      <c r="B7" s="83"/>
      <c r="C7" s="83"/>
      <c r="D7" s="83" t="s">
        <v>93</v>
      </c>
      <c r="E7" s="1"/>
      <c r="F7" s="1"/>
      <c r="G7" s="1"/>
      <c r="H7" s="1"/>
      <c r="I7" s="1"/>
      <c r="J7" s="1"/>
      <c r="K7" s="1"/>
    </row>
    <row r="8" spans="1:15" ht="27.75" customHeight="1" thickBot="1">
      <c r="A8" s="111" t="s">
        <v>94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8">
        <f>COUNTA(A8)</f>
        <v>1</v>
      </c>
      <c r="M8" s="78" t="str">
        <f>IF(L8=1," ","Не заполнено")</f>
        <v> </v>
      </c>
      <c r="O8" s="8"/>
    </row>
    <row r="9" spans="1:15" ht="10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05" t="str">
        <f>LEFT(A8,10)</f>
        <v>МБОУ город</v>
      </c>
      <c r="K9" s="104"/>
      <c r="L9" s="8"/>
      <c r="M9" s="78"/>
      <c r="O9" s="8"/>
    </row>
    <row r="10" spans="1:14" ht="13.5" thickBot="1">
      <c r="A10" s="51" t="s">
        <v>10</v>
      </c>
      <c r="B10" s="121" t="s">
        <v>11</v>
      </c>
      <c r="C10" s="122"/>
      <c r="D10" s="122"/>
      <c r="E10" s="122"/>
      <c r="F10" s="122"/>
      <c r="G10" s="122"/>
      <c r="H10" s="122"/>
      <c r="I10" s="123"/>
      <c r="J10" s="44">
        <v>2019</v>
      </c>
      <c r="K10" s="45">
        <v>2018</v>
      </c>
      <c r="M10" s="79"/>
      <c r="N10" s="65"/>
    </row>
    <row r="11" spans="1:15" ht="15.75" customHeight="1" thickBot="1">
      <c r="A11" s="48" t="s">
        <v>47</v>
      </c>
      <c r="B11" s="124" t="s">
        <v>78</v>
      </c>
      <c r="C11" s="125"/>
      <c r="D11" s="125"/>
      <c r="E11" s="125"/>
      <c r="F11" s="125"/>
      <c r="G11" s="125"/>
      <c r="H11" s="125"/>
      <c r="I11" s="126"/>
      <c r="J11" s="47">
        <v>1</v>
      </c>
      <c r="K11" s="46">
        <v>1</v>
      </c>
      <c r="L11" s="8">
        <f>COUNTA(J11:K11)</f>
        <v>2</v>
      </c>
      <c r="M11" s="78" t="str">
        <f>IF(L11=2," ","Не заполнено")</f>
        <v> </v>
      </c>
      <c r="N11" s="8"/>
      <c r="O11" s="64"/>
    </row>
    <row r="12" spans="1:15" ht="15.75" customHeight="1" thickBot="1">
      <c r="A12" s="50" t="s">
        <v>48</v>
      </c>
      <c r="B12" s="124" t="s">
        <v>61</v>
      </c>
      <c r="C12" s="125"/>
      <c r="D12" s="125"/>
      <c r="E12" s="125"/>
      <c r="F12" s="125"/>
      <c r="G12" s="125"/>
      <c r="H12" s="125"/>
      <c r="I12" s="126"/>
      <c r="J12" s="73">
        <v>99</v>
      </c>
      <c r="K12" s="46">
        <v>106</v>
      </c>
      <c r="L12" s="8">
        <f>COUNTA(J12:K12)</f>
        <v>2</v>
      </c>
      <c r="M12" s="78" t="str">
        <f>IF(L12=2," ","Не заполнено")</f>
        <v> </v>
      </c>
      <c r="N12" s="8"/>
      <c r="O12" s="64"/>
    </row>
    <row r="13" spans="1:15" ht="12.75" customHeight="1">
      <c r="A13" s="10" t="s">
        <v>15</v>
      </c>
      <c r="B13" s="127" t="s">
        <v>16</v>
      </c>
      <c r="C13" s="128"/>
      <c r="D13" s="128"/>
      <c r="E13" s="128"/>
      <c r="F13" s="128"/>
      <c r="G13" s="128"/>
      <c r="H13" s="128"/>
      <c r="I13" s="129"/>
      <c r="J13" s="17">
        <v>0</v>
      </c>
      <c r="K13" s="18">
        <v>0</v>
      </c>
      <c r="L13" s="8">
        <f aca="true" t="shared" si="0" ref="L13:L29">COUNTA(J13:K13)</f>
        <v>2</v>
      </c>
      <c r="M13" s="78" t="str">
        <f aca="true" t="shared" si="1" ref="M13:M20">IF(L13=2," ","Не заполнено")</f>
        <v> </v>
      </c>
      <c r="N13" s="8"/>
      <c r="O13" s="108"/>
    </row>
    <row r="14" spans="1:15" ht="12.75" customHeight="1">
      <c r="A14" s="13" t="s">
        <v>17</v>
      </c>
      <c r="B14" s="130" t="s">
        <v>62</v>
      </c>
      <c r="C14" s="131"/>
      <c r="D14" s="131"/>
      <c r="E14" s="131"/>
      <c r="F14" s="131"/>
      <c r="G14" s="131"/>
      <c r="H14" s="131"/>
      <c r="I14" s="132"/>
      <c r="J14" s="14">
        <v>0</v>
      </c>
      <c r="K14" s="15">
        <v>0</v>
      </c>
      <c r="L14" s="8">
        <f t="shared" si="0"/>
        <v>2</v>
      </c>
      <c r="M14" s="78" t="str">
        <f t="shared" si="1"/>
        <v> </v>
      </c>
      <c r="N14" s="8"/>
      <c r="O14" s="108"/>
    </row>
    <row r="15" spans="1:15" ht="12.75" customHeight="1">
      <c r="A15" s="13" t="s">
        <v>18</v>
      </c>
      <c r="B15" s="133" t="s">
        <v>14</v>
      </c>
      <c r="C15" s="134"/>
      <c r="D15" s="134"/>
      <c r="E15" s="134"/>
      <c r="F15" s="134"/>
      <c r="G15" s="134"/>
      <c r="H15" s="134"/>
      <c r="I15" s="135"/>
      <c r="J15" s="19">
        <v>0</v>
      </c>
      <c r="K15" s="20">
        <v>0</v>
      </c>
      <c r="L15" s="8">
        <f t="shared" si="0"/>
        <v>2</v>
      </c>
      <c r="M15" s="78" t="str">
        <f t="shared" si="1"/>
        <v> </v>
      </c>
      <c r="N15" s="8"/>
      <c r="O15" s="108"/>
    </row>
    <row r="16" spans="1:15" ht="12.75" customHeight="1" thickBot="1">
      <c r="A16" s="25" t="s">
        <v>2</v>
      </c>
      <c r="B16" s="136" t="s">
        <v>19</v>
      </c>
      <c r="C16" s="137"/>
      <c r="D16" s="137"/>
      <c r="E16" s="137"/>
      <c r="F16" s="137"/>
      <c r="G16" s="137"/>
      <c r="H16" s="137"/>
      <c r="I16" s="138"/>
      <c r="J16" s="21">
        <v>0</v>
      </c>
      <c r="K16" s="22">
        <v>0</v>
      </c>
      <c r="L16" s="8">
        <f t="shared" si="0"/>
        <v>2</v>
      </c>
      <c r="M16" s="78" t="str">
        <f t="shared" si="1"/>
        <v> </v>
      </c>
      <c r="N16" s="8"/>
      <c r="O16" s="107" t="e">
        <f>J16/J14</f>
        <v>#DIV/0!</v>
      </c>
    </row>
    <row r="17" spans="1:15" ht="12.75" customHeight="1">
      <c r="A17" s="10" t="s">
        <v>20</v>
      </c>
      <c r="B17" s="127" t="s">
        <v>21</v>
      </c>
      <c r="C17" s="128"/>
      <c r="D17" s="128"/>
      <c r="E17" s="128"/>
      <c r="F17" s="128"/>
      <c r="G17" s="128"/>
      <c r="H17" s="128"/>
      <c r="I17" s="129"/>
      <c r="J17" s="11">
        <v>1</v>
      </c>
      <c r="K17" s="12">
        <v>1</v>
      </c>
      <c r="L17" s="8">
        <f t="shared" si="0"/>
        <v>2</v>
      </c>
      <c r="M17" s="78" t="str">
        <f t="shared" si="1"/>
        <v> </v>
      </c>
      <c r="N17" s="8"/>
      <c r="O17" s="108"/>
    </row>
    <row r="18" spans="1:15" ht="12.75" customHeight="1">
      <c r="A18" s="13" t="s">
        <v>3</v>
      </c>
      <c r="B18" s="142" t="s">
        <v>62</v>
      </c>
      <c r="C18" s="142"/>
      <c r="D18" s="142"/>
      <c r="E18" s="142"/>
      <c r="F18" s="142"/>
      <c r="G18" s="142"/>
      <c r="H18" s="142"/>
      <c r="I18" s="142"/>
      <c r="J18" s="14">
        <v>6</v>
      </c>
      <c r="K18" s="15">
        <v>6</v>
      </c>
      <c r="L18" s="8">
        <f t="shared" si="0"/>
        <v>2</v>
      </c>
      <c r="M18" s="78" t="str">
        <f t="shared" si="1"/>
        <v> </v>
      </c>
      <c r="N18" s="8"/>
      <c r="O18" s="108"/>
    </row>
    <row r="19" spans="1:15" ht="12.75" customHeight="1">
      <c r="A19" s="13" t="s">
        <v>4</v>
      </c>
      <c r="B19" s="142" t="s">
        <v>14</v>
      </c>
      <c r="C19" s="142"/>
      <c r="D19" s="142"/>
      <c r="E19" s="142"/>
      <c r="F19" s="142"/>
      <c r="G19" s="142"/>
      <c r="H19" s="142"/>
      <c r="I19" s="142"/>
      <c r="J19" s="14">
        <v>2</v>
      </c>
      <c r="K19" s="15">
        <v>2</v>
      </c>
      <c r="L19" s="8">
        <f t="shared" si="0"/>
        <v>2</v>
      </c>
      <c r="M19" s="78" t="str">
        <f t="shared" si="1"/>
        <v> </v>
      </c>
      <c r="N19" s="8"/>
      <c r="O19" s="108"/>
    </row>
    <row r="20" spans="1:15" ht="12.75" customHeight="1" thickBot="1">
      <c r="A20" s="25" t="s">
        <v>5</v>
      </c>
      <c r="B20" s="150" t="s">
        <v>19</v>
      </c>
      <c r="C20" s="150"/>
      <c r="D20" s="150"/>
      <c r="E20" s="150"/>
      <c r="F20" s="150"/>
      <c r="G20" s="150"/>
      <c r="H20" s="150"/>
      <c r="I20" s="150"/>
      <c r="J20" s="21">
        <v>2</v>
      </c>
      <c r="K20" s="22">
        <v>2</v>
      </c>
      <c r="L20" s="8">
        <f t="shared" si="0"/>
        <v>2</v>
      </c>
      <c r="M20" s="78" t="str">
        <f t="shared" si="1"/>
        <v> </v>
      </c>
      <c r="N20" s="8"/>
      <c r="O20" s="107">
        <f>J20/J18</f>
        <v>0.3333333333333333</v>
      </c>
    </row>
    <row r="21" spans="1:15" ht="12.75" customHeight="1">
      <c r="A21" s="41" t="s">
        <v>22</v>
      </c>
      <c r="B21" s="139" t="s">
        <v>54</v>
      </c>
      <c r="C21" s="140"/>
      <c r="D21" s="140"/>
      <c r="E21" s="140"/>
      <c r="F21" s="140"/>
      <c r="G21" s="140"/>
      <c r="H21" s="140"/>
      <c r="I21" s="141"/>
      <c r="J21" s="58">
        <f>J22+J23+J24</f>
        <v>2</v>
      </c>
      <c r="K21" s="59">
        <f>K22+K23+K24</f>
        <v>4</v>
      </c>
      <c r="L21" s="8"/>
      <c r="M21" s="78"/>
      <c r="N21" s="8"/>
      <c r="O21" s="108"/>
    </row>
    <row r="22" spans="1:15" ht="12.75" customHeight="1">
      <c r="A22" s="13" t="s">
        <v>23</v>
      </c>
      <c r="B22" s="160" t="s">
        <v>13</v>
      </c>
      <c r="C22" s="161"/>
      <c r="D22" s="161"/>
      <c r="E22" s="161"/>
      <c r="F22" s="161"/>
      <c r="G22" s="161"/>
      <c r="H22" s="161"/>
      <c r="I22" s="162"/>
      <c r="J22" s="14">
        <v>0</v>
      </c>
      <c r="K22" s="15">
        <v>1</v>
      </c>
      <c r="L22" s="8">
        <f>COUNTA(J22:K22)</f>
        <v>2</v>
      </c>
      <c r="M22" s="78" t="str">
        <f>IF(L22=2," ","Не заполнено")</f>
        <v> </v>
      </c>
      <c r="N22" s="8"/>
      <c r="O22" s="64"/>
    </row>
    <row r="23" spans="1:15" ht="12.75" customHeight="1">
      <c r="A23" s="13" t="s">
        <v>25</v>
      </c>
      <c r="B23" s="118" t="s">
        <v>0</v>
      </c>
      <c r="C23" s="119"/>
      <c r="D23" s="119"/>
      <c r="E23" s="119"/>
      <c r="F23" s="119"/>
      <c r="G23" s="119"/>
      <c r="H23" s="119"/>
      <c r="I23" s="120"/>
      <c r="J23" s="14">
        <v>1</v>
      </c>
      <c r="K23" s="15">
        <v>2</v>
      </c>
      <c r="L23" s="8">
        <f>COUNTA(J23:K23)</f>
        <v>2</v>
      </c>
      <c r="M23" s="78" t="str">
        <f>IF(L23=2," ","Не заполнено")</f>
        <v> </v>
      </c>
      <c r="N23" s="8"/>
      <c r="O23" s="64"/>
    </row>
    <row r="24" spans="1:17" ht="12.75" customHeight="1" thickBot="1">
      <c r="A24" s="23" t="s">
        <v>37</v>
      </c>
      <c r="B24" s="118" t="s">
        <v>84</v>
      </c>
      <c r="C24" s="119"/>
      <c r="D24" s="119"/>
      <c r="E24" s="119"/>
      <c r="F24" s="119"/>
      <c r="G24" s="119"/>
      <c r="H24" s="119"/>
      <c r="I24" s="120"/>
      <c r="J24" s="21">
        <v>1</v>
      </c>
      <c r="K24" s="22">
        <v>1</v>
      </c>
      <c r="L24" s="8">
        <f>COUNTA(J24:K24)</f>
        <v>2</v>
      </c>
      <c r="M24" s="78" t="str">
        <f>IF(L24=2," ","Не заполнено")</f>
        <v> </v>
      </c>
      <c r="N24" s="8"/>
      <c r="O24" s="64"/>
      <c r="P24" s="52"/>
      <c r="Q24" s="52"/>
    </row>
    <row r="25" spans="1:15" ht="39" customHeight="1">
      <c r="A25" s="10" t="s">
        <v>26</v>
      </c>
      <c r="B25" s="151" t="s">
        <v>79</v>
      </c>
      <c r="C25" s="152"/>
      <c r="D25" s="152"/>
      <c r="E25" s="152"/>
      <c r="F25" s="152"/>
      <c r="G25" s="152"/>
      <c r="H25" s="152"/>
      <c r="I25" s="153"/>
      <c r="J25" s="71" t="s">
        <v>12</v>
      </c>
      <c r="K25" s="72" t="s">
        <v>12</v>
      </c>
      <c r="L25" s="8"/>
      <c r="M25" s="78"/>
      <c r="N25" s="8"/>
      <c r="O25" s="64"/>
    </row>
    <row r="26" spans="1:15" ht="12.75" customHeight="1">
      <c r="A26" s="23" t="s">
        <v>28</v>
      </c>
      <c r="B26" s="143" t="s">
        <v>85</v>
      </c>
      <c r="C26" s="144"/>
      <c r="D26" s="144"/>
      <c r="E26" s="144"/>
      <c r="F26" s="144"/>
      <c r="G26" s="144"/>
      <c r="H26" s="144"/>
      <c r="I26" s="145"/>
      <c r="J26" s="24">
        <v>0</v>
      </c>
      <c r="K26" s="15">
        <v>0</v>
      </c>
      <c r="L26" s="8">
        <f t="shared" si="0"/>
        <v>2</v>
      </c>
      <c r="M26" s="78" t="str">
        <f>IF(L26=2," ","Не заполнено")</f>
        <v> </v>
      </c>
      <c r="N26" s="8"/>
      <c r="O26" s="64"/>
    </row>
    <row r="27" spans="1:15" ht="12.75" customHeight="1">
      <c r="A27" s="13" t="s">
        <v>38</v>
      </c>
      <c r="B27" s="154" t="s">
        <v>24</v>
      </c>
      <c r="C27" s="155"/>
      <c r="D27" s="155"/>
      <c r="E27" s="155"/>
      <c r="F27" s="155"/>
      <c r="G27" s="155"/>
      <c r="H27" s="155"/>
      <c r="I27" s="156"/>
      <c r="J27" s="24">
        <v>0</v>
      </c>
      <c r="K27" s="15">
        <v>0</v>
      </c>
      <c r="L27" s="8">
        <f t="shared" si="0"/>
        <v>2</v>
      </c>
      <c r="M27" s="78" t="str">
        <f>IF(L27=2," ","Не заполнено")</f>
        <v> </v>
      </c>
      <c r="N27" s="8"/>
      <c r="O27" s="64"/>
    </row>
    <row r="28" spans="1:15" ht="12.75" customHeight="1">
      <c r="A28" s="13" t="s">
        <v>29</v>
      </c>
      <c r="B28" s="157" t="s">
        <v>86</v>
      </c>
      <c r="C28" s="158"/>
      <c r="D28" s="158"/>
      <c r="E28" s="158"/>
      <c r="F28" s="158"/>
      <c r="G28" s="158"/>
      <c r="H28" s="158"/>
      <c r="I28" s="159"/>
      <c r="J28" s="24">
        <v>0</v>
      </c>
      <c r="K28" s="15">
        <v>0</v>
      </c>
      <c r="L28" s="8">
        <f t="shared" si="0"/>
        <v>2</v>
      </c>
      <c r="M28" s="78" t="str">
        <f>IF(L28=2," ","Не заполнено")</f>
        <v> </v>
      </c>
      <c r="N28" s="8"/>
      <c r="O28" s="64"/>
    </row>
    <row r="29" spans="1:15" ht="12.75" customHeight="1" thickBot="1">
      <c r="A29" s="25" t="s">
        <v>39</v>
      </c>
      <c r="B29" s="185" t="s">
        <v>1</v>
      </c>
      <c r="C29" s="186"/>
      <c r="D29" s="186"/>
      <c r="E29" s="186"/>
      <c r="F29" s="186"/>
      <c r="G29" s="186"/>
      <c r="H29" s="186"/>
      <c r="I29" s="187"/>
      <c r="J29" s="26">
        <v>0</v>
      </c>
      <c r="K29" s="22">
        <v>0</v>
      </c>
      <c r="L29" s="8">
        <f t="shared" si="0"/>
        <v>2</v>
      </c>
      <c r="M29" s="78" t="str">
        <f>IF(L29=2," ","Не заполнено")</f>
        <v> </v>
      </c>
      <c r="N29" s="8"/>
      <c r="O29" s="64"/>
    </row>
    <row r="30" spans="1:15" ht="12.75" customHeight="1">
      <c r="A30" s="10" t="s">
        <v>58</v>
      </c>
      <c r="B30" s="127" t="s">
        <v>87</v>
      </c>
      <c r="C30" s="128"/>
      <c r="D30" s="128"/>
      <c r="E30" s="128"/>
      <c r="F30" s="128"/>
      <c r="G30" s="128"/>
      <c r="H30" s="128"/>
      <c r="I30" s="76" t="s">
        <v>63</v>
      </c>
      <c r="J30" s="11">
        <v>0</v>
      </c>
      <c r="K30" s="12">
        <v>0</v>
      </c>
      <c r="L30" s="8">
        <f>COUNTA(J30:K30)</f>
        <v>2</v>
      </c>
      <c r="M30" s="78" t="str">
        <f>IF(L30=2," ","Не заполнено")</f>
        <v> </v>
      </c>
      <c r="N30" s="8"/>
      <c r="O30" s="64"/>
    </row>
    <row r="31" spans="1:15" ht="12.75" customHeight="1">
      <c r="A31" s="13"/>
      <c r="B31" s="170"/>
      <c r="C31" s="170"/>
      <c r="D31" s="170"/>
      <c r="E31" s="170"/>
      <c r="F31" s="170"/>
      <c r="G31" s="170"/>
      <c r="H31" s="170"/>
      <c r="I31" s="77" t="s">
        <v>27</v>
      </c>
      <c r="J31" s="71" t="s">
        <v>12</v>
      </c>
      <c r="K31" s="72" t="s">
        <v>12</v>
      </c>
      <c r="L31" s="8"/>
      <c r="M31" s="78"/>
      <c r="N31" s="8"/>
      <c r="O31" s="64"/>
    </row>
    <row r="32" spans="1:15" ht="12.75" customHeight="1">
      <c r="A32" s="13" t="s">
        <v>40</v>
      </c>
      <c r="B32" s="171" t="s">
        <v>88</v>
      </c>
      <c r="C32" s="172"/>
      <c r="D32" s="172"/>
      <c r="E32" s="172"/>
      <c r="F32" s="172"/>
      <c r="G32" s="172"/>
      <c r="H32" s="172"/>
      <c r="I32" s="173"/>
      <c r="J32" s="67">
        <v>0</v>
      </c>
      <c r="K32" s="68">
        <v>0</v>
      </c>
      <c r="L32" s="8">
        <f>COUNTA(J32:K32)</f>
        <v>2</v>
      </c>
      <c r="M32" s="78" t="str">
        <f>IF(L32=2," ","Не заполнено")</f>
        <v> </v>
      </c>
      <c r="N32" s="8"/>
      <c r="O32" s="64"/>
    </row>
    <row r="33" spans="1:15" ht="12.75" customHeight="1">
      <c r="A33" s="16" t="s">
        <v>41</v>
      </c>
      <c r="B33" s="146" t="s">
        <v>64</v>
      </c>
      <c r="C33" s="147"/>
      <c r="D33" s="147"/>
      <c r="E33" s="147"/>
      <c r="F33" s="147"/>
      <c r="G33" s="147"/>
      <c r="H33" s="147"/>
      <c r="I33" s="76" t="s">
        <v>63</v>
      </c>
      <c r="J33" s="17">
        <v>0</v>
      </c>
      <c r="K33" s="57">
        <v>0</v>
      </c>
      <c r="L33" s="8">
        <f>COUNTA(J33)</f>
        <v>1</v>
      </c>
      <c r="M33" s="78" t="str">
        <f>IF(L33=1," ","Не заполнено")</f>
        <v> </v>
      </c>
      <c r="N33" s="8"/>
      <c r="O33" s="64"/>
    </row>
    <row r="34" spans="1:15" ht="12.75" customHeight="1">
      <c r="A34" s="69"/>
      <c r="B34" s="170"/>
      <c r="C34" s="170"/>
      <c r="D34" s="170"/>
      <c r="E34" s="170"/>
      <c r="F34" s="170"/>
      <c r="G34" s="170"/>
      <c r="H34" s="170"/>
      <c r="I34" s="84" t="s">
        <v>27</v>
      </c>
      <c r="J34" s="71" t="s">
        <v>12</v>
      </c>
      <c r="K34" s="72" t="s">
        <v>12</v>
      </c>
      <c r="L34" s="8"/>
      <c r="M34" s="78"/>
      <c r="N34" s="8"/>
      <c r="O34" s="64"/>
    </row>
    <row r="35" spans="1:15" ht="12.75" customHeight="1">
      <c r="A35" s="13" t="s">
        <v>59</v>
      </c>
      <c r="B35" s="171" t="s">
        <v>57</v>
      </c>
      <c r="C35" s="172"/>
      <c r="D35" s="172"/>
      <c r="E35" s="172"/>
      <c r="F35" s="172"/>
      <c r="G35" s="172"/>
      <c r="H35" s="172"/>
      <c r="I35" s="173"/>
      <c r="J35" s="27">
        <v>0</v>
      </c>
      <c r="K35" s="57">
        <v>0</v>
      </c>
      <c r="L35" s="8">
        <f>COUNTA(J35)</f>
        <v>1</v>
      </c>
      <c r="M35" s="78" t="str">
        <f>IF(L35=1," ","Не заполнено")</f>
        <v> </v>
      </c>
      <c r="N35" s="8"/>
      <c r="O35" s="64"/>
    </row>
    <row r="36" spans="1:15" ht="12.75" customHeight="1" thickBot="1">
      <c r="A36" s="25" t="s">
        <v>60</v>
      </c>
      <c r="B36" s="171" t="s">
        <v>30</v>
      </c>
      <c r="C36" s="172"/>
      <c r="D36" s="172"/>
      <c r="E36" s="172"/>
      <c r="F36" s="172"/>
      <c r="G36" s="172"/>
      <c r="H36" s="172"/>
      <c r="I36" s="173"/>
      <c r="J36" s="28">
        <v>0</v>
      </c>
      <c r="K36" s="70">
        <v>0</v>
      </c>
      <c r="L36" s="8">
        <f>COUNTA(J36)</f>
        <v>1</v>
      </c>
      <c r="M36" s="78" t="str">
        <f>IF(L36=1," ","Не заполнено")</f>
        <v> </v>
      </c>
      <c r="N36" s="8"/>
      <c r="O36" s="64"/>
    </row>
    <row r="37" spans="1:17" ht="16.5" customHeight="1" thickBot="1">
      <c r="A37" s="29" t="s">
        <v>31</v>
      </c>
      <c r="B37" s="188" t="s">
        <v>89</v>
      </c>
      <c r="C37" s="189"/>
      <c r="D37" s="189"/>
      <c r="E37" s="189"/>
      <c r="F37" s="189"/>
      <c r="G37" s="189"/>
      <c r="H37" s="189"/>
      <c r="I37" s="190"/>
      <c r="J37" s="30">
        <v>0</v>
      </c>
      <c r="K37" s="72">
        <v>738601</v>
      </c>
      <c r="L37" s="8">
        <f>COUNTA(J37)</f>
        <v>1</v>
      </c>
      <c r="M37" s="78" t="str">
        <f>IF(L37=1," ","Не заполнено")</f>
        <v> </v>
      </c>
      <c r="N37" s="8"/>
      <c r="O37" s="64"/>
      <c r="Q37" s="66"/>
    </row>
    <row r="38" spans="1:15" ht="12.75" customHeight="1" thickBot="1">
      <c r="A38" s="53" t="s">
        <v>42</v>
      </c>
      <c r="B38" s="174" t="s">
        <v>44</v>
      </c>
      <c r="C38" s="175"/>
      <c r="D38" s="175"/>
      <c r="E38" s="175"/>
      <c r="F38" s="175"/>
      <c r="G38" s="175"/>
      <c r="H38" s="175"/>
      <c r="I38" s="176"/>
      <c r="J38" s="90">
        <v>0</v>
      </c>
      <c r="K38" s="91">
        <v>0</v>
      </c>
      <c r="L38" s="8">
        <f>COUNTA(J38:K38)</f>
        <v>2</v>
      </c>
      <c r="M38" s="78" t="str">
        <f>IF(L38=2," ","Не заполнено")</f>
        <v> </v>
      </c>
      <c r="N38" s="8"/>
      <c r="O38" s="64"/>
    </row>
    <row r="39" spans="1:13" ht="12.75" customHeight="1">
      <c r="A39" s="56">
        <v>9</v>
      </c>
      <c r="B39" s="148" t="s">
        <v>65</v>
      </c>
      <c r="C39" s="149"/>
      <c r="D39" s="149"/>
      <c r="E39" s="149"/>
      <c r="F39" s="149"/>
      <c r="G39" s="149"/>
      <c r="H39" s="149"/>
      <c r="I39" s="76" t="s">
        <v>66</v>
      </c>
      <c r="J39" s="60">
        <f>J42+J43+J44+J45+J46</f>
        <v>1013934</v>
      </c>
      <c r="K39" s="61">
        <f>K42+K43+K44+K45+K46</f>
        <v>741043</v>
      </c>
      <c r="L39" s="8"/>
      <c r="M39" s="78"/>
    </row>
    <row r="40" spans="1:13" ht="12.75" customHeight="1">
      <c r="A40" s="54" t="s">
        <v>43</v>
      </c>
      <c r="B40" s="168" t="s">
        <v>69</v>
      </c>
      <c r="C40" s="169"/>
      <c r="D40" s="169"/>
      <c r="E40" s="169"/>
      <c r="F40" s="169"/>
      <c r="G40" s="169"/>
      <c r="H40" s="169"/>
      <c r="I40" s="169"/>
      <c r="J40" s="92">
        <v>0</v>
      </c>
      <c r="K40" s="43">
        <v>0</v>
      </c>
      <c r="L40" s="8">
        <f>COUNTA(J40:K40)</f>
        <v>2</v>
      </c>
      <c r="M40" s="78" t="str">
        <f>IF(L40=2," ","Не заполнено")</f>
        <v> </v>
      </c>
    </row>
    <row r="41" spans="1:13" ht="12.75" customHeight="1">
      <c r="A41" s="54" t="s">
        <v>45</v>
      </c>
      <c r="B41" s="184" t="s">
        <v>49</v>
      </c>
      <c r="C41" s="184"/>
      <c r="D41" s="184"/>
      <c r="E41" s="184"/>
      <c r="F41" s="184"/>
      <c r="G41" s="184"/>
      <c r="H41" s="184"/>
      <c r="I41" s="184"/>
      <c r="J41" s="74" t="s">
        <v>12</v>
      </c>
      <c r="K41" s="75" t="s">
        <v>12</v>
      </c>
      <c r="L41" s="8"/>
      <c r="M41" s="78"/>
    </row>
    <row r="42" spans="1:13" ht="12.75" customHeight="1">
      <c r="A42" s="54" t="s">
        <v>46</v>
      </c>
      <c r="B42" s="168" t="s">
        <v>90</v>
      </c>
      <c r="C42" s="169"/>
      <c r="D42" s="169"/>
      <c r="E42" s="169"/>
      <c r="F42" s="169"/>
      <c r="G42" s="169"/>
      <c r="H42" s="169"/>
      <c r="I42" s="88" t="s">
        <v>56</v>
      </c>
      <c r="J42" s="42">
        <v>0</v>
      </c>
      <c r="K42" s="43">
        <v>27930</v>
      </c>
      <c r="L42" s="8">
        <f>COUNTA(J42:K42)</f>
        <v>2</v>
      </c>
      <c r="M42" s="78" t="str">
        <f>IF(L42=2," ","Не заполнено")</f>
        <v> </v>
      </c>
    </row>
    <row r="43" spans="1:13" ht="12.75" customHeight="1">
      <c r="A43" s="54" t="s">
        <v>50</v>
      </c>
      <c r="B43" s="168" t="s">
        <v>70</v>
      </c>
      <c r="C43" s="169"/>
      <c r="D43" s="169"/>
      <c r="E43" s="169"/>
      <c r="F43" s="169"/>
      <c r="G43" s="169"/>
      <c r="H43" s="169"/>
      <c r="I43" s="88" t="s">
        <v>56</v>
      </c>
      <c r="J43" s="42">
        <v>5718</v>
      </c>
      <c r="K43" s="43">
        <v>4512</v>
      </c>
      <c r="L43" s="8">
        <f>COUNTA(J43:K43)</f>
        <v>2</v>
      </c>
      <c r="M43" s="78" t="str">
        <f>IF(L43=2," ","Не заполнено")</f>
        <v> </v>
      </c>
    </row>
    <row r="44" spans="1:13" ht="12.75" customHeight="1">
      <c r="A44" s="54" t="s">
        <v>51</v>
      </c>
      <c r="B44" s="168" t="s">
        <v>55</v>
      </c>
      <c r="C44" s="169"/>
      <c r="D44" s="169"/>
      <c r="E44" s="169"/>
      <c r="F44" s="169"/>
      <c r="G44" s="169"/>
      <c r="H44" s="169"/>
      <c r="I44" s="88" t="s">
        <v>56</v>
      </c>
      <c r="J44" s="42">
        <v>120840</v>
      </c>
      <c r="K44" s="43">
        <v>68785</v>
      </c>
      <c r="L44" s="8">
        <f>COUNTA(J44:K44)</f>
        <v>2</v>
      </c>
      <c r="M44" s="78" t="str">
        <f>IF(L44=2," ","Не заполнено")</f>
        <v> </v>
      </c>
    </row>
    <row r="45" spans="1:13" ht="12.75" customHeight="1">
      <c r="A45" s="54" t="s">
        <v>52</v>
      </c>
      <c r="B45" s="163" t="s">
        <v>67</v>
      </c>
      <c r="C45" s="164"/>
      <c r="D45" s="164"/>
      <c r="E45" s="164"/>
      <c r="F45" s="164"/>
      <c r="G45" s="164"/>
      <c r="H45" s="164"/>
      <c r="I45" s="88" t="s">
        <v>56</v>
      </c>
      <c r="J45" s="42">
        <v>7160</v>
      </c>
      <c r="K45" s="43">
        <v>9600</v>
      </c>
      <c r="L45" s="8">
        <f>COUNTA(J45:K45)</f>
        <v>2</v>
      </c>
      <c r="M45" s="78" t="str">
        <f>IF(L45=2," ","Не заполнено")</f>
        <v> </v>
      </c>
    </row>
    <row r="46" spans="1:13" ht="12.75" customHeight="1" thickBot="1">
      <c r="A46" s="55" t="s">
        <v>53</v>
      </c>
      <c r="B46" s="165" t="s">
        <v>68</v>
      </c>
      <c r="C46" s="166"/>
      <c r="D46" s="166"/>
      <c r="E46" s="166"/>
      <c r="F46" s="166"/>
      <c r="G46" s="166"/>
      <c r="H46" s="166"/>
      <c r="I46" s="89" t="s">
        <v>56</v>
      </c>
      <c r="J46" s="93">
        <v>880216</v>
      </c>
      <c r="K46" s="94">
        <v>630216</v>
      </c>
      <c r="L46" s="8">
        <f>COUNTA(J46:K46)</f>
        <v>2</v>
      </c>
      <c r="M46" s="78" t="str">
        <f>IF(L46=2," ","Не заполнено")</f>
        <v> </v>
      </c>
    </row>
    <row r="47" spans="1:13" ht="2.25" customHeight="1">
      <c r="A47" s="85"/>
      <c r="B47" s="86"/>
      <c r="C47" s="86"/>
      <c r="D47" s="86"/>
      <c r="E47" s="86"/>
      <c r="F47" s="86"/>
      <c r="G47" s="86"/>
      <c r="H47" s="86"/>
      <c r="I47" s="87"/>
      <c r="J47" s="95"/>
      <c r="K47" s="95"/>
      <c r="L47" s="8"/>
      <c r="M47" s="78"/>
    </row>
    <row r="48" spans="1:13" ht="15">
      <c r="A48" s="32" t="s">
        <v>32</v>
      </c>
      <c r="B48" s="33"/>
      <c r="C48" s="34" t="s">
        <v>96</v>
      </c>
      <c r="G48" s="35"/>
      <c r="H48" s="35"/>
      <c r="I48" s="36"/>
      <c r="J48" s="36"/>
      <c r="K48" s="35"/>
      <c r="M48" s="79"/>
    </row>
    <row r="49" spans="2:13" ht="15">
      <c r="B49" s="37"/>
      <c r="C49" s="37"/>
      <c r="D49" s="38"/>
      <c r="E49" s="38"/>
      <c r="F49" s="38"/>
      <c r="G49" s="39"/>
      <c r="H49" s="178" t="s">
        <v>95</v>
      </c>
      <c r="I49" s="178"/>
      <c r="J49" s="178"/>
      <c r="K49" s="178"/>
      <c r="L49" s="9">
        <f>COUNTA(H49)</f>
        <v>1</v>
      </c>
      <c r="M49" s="80" t="str">
        <f>IF(L49=1," ","Не заполнено")</f>
        <v> </v>
      </c>
    </row>
    <row r="50" spans="9:13" ht="11.25" customHeight="1">
      <c r="I50" s="167" t="s">
        <v>33</v>
      </c>
      <c r="J50" s="167"/>
      <c r="K50" s="167"/>
      <c r="L50" s="2"/>
      <c r="M50" s="2"/>
    </row>
    <row r="51" ht="5.25" customHeight="1"/>
    <row r="52" spans="1:13" ht="11.25" customHeight="1">
      <c r="A52" s="81" t="s">
        <v>34</v>
      </c>
      <c r="B52" s="1"/>
      <c r="C52" s="182" t="s">
        <v>98</v>
      </c>
      <c r="D52" s="182"/>
      <c r="E52" s="182"/>
      <c r="F52" s="182"/>
      <c r="G52" s="182"/>
      <c r="H52" s="183"/>
      <c r="I52" s="181" t="s">
        <v>97</v>
      </c>
      <c r="J52" s="178"/>
      <c r="K52" s="178"/>
      <c r="L52" s="8">
        <f>COUNTA(C52:I52)</f>
        <v>2</v>
      </c>
      <c r="M52" s="78" t="str">
        <f>IF(L52=2," ","Не заполнено")</f>
        <v> </v>
      </c>
    </row>
    <row r="53" spans="1:11" ht="14.25" customHeight="1">
      <c r="A53" s="1"/>
      <c r="B53" s="1"/>
      <c r="C53" s="167" t="s">
        <v>35</v>
      </c>
      <c r="D53" s="167"/>
      <c r="E53" s="167"/>
      <c r="F53" s="167"/>
      <c r="G53" s="167"/>
      <c r="I53" s="167" t="s">
        <v>33</v>
      </c>
      <c r="J53" s="167"/>
      <c r="K53" s="167"/>
    </row>
    <row r="54" ht="15" customHeight="1"/>
    <row r="55" spans="1:2" ht="15" customHeight="1">
      <c r="A55" s="2" t="s">
        <v>81</v>
      </c>
      <c r="B55" s="109"/>
    </row>
    <row r="56" ht="16.5" customHeight="1">
      <c r="L56" s="40" t="e">
        <f>L8+L11+L12+#REF!+#REF!+#REF!+#REF!+L13+L14+L15+L16+L17+L18+L19+L20+L22+L23+L24+L26+L27+L28+L29+L30+L32+#REF!+L33+L35+L36+L37+L38+L40+L42+L43+L44+L45+L46+L49+#REF!+L52</f>
        <v>#REF!</v>
      </c>
    </row>
    <row r="57" spans="1:11" ht="13.5" customHeight="1">
      <c r="A57" s="179" t="e">
        <f>IF(L56=71,"Спасибо, Вы заполнили все необходимые ячейки, отчет принимается к рассмотрению содержания по существу","   ")</f>
        <v>#REF!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2.7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2.75" customHeight="1">
      <c r="A59" s="180" t="e">
        <f>IF(L56&lt;71,"Не заполнены ВСЕ обязательные для заполнения ячейки . Красных слов Не заполнено быть не должно! Отчет НЕ МОЖЕТ БЫТЬ ПРИНЯТ  к зачету И БУДЕТ ВОЗВРАЩЕН на доработку","")</f>
        <v>#REF!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2.7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1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1:11" ht="15" customHeight="1">
      <c r="A63" s="110" t="s">
        <v>76</v>
      </c>
      <c r="C63" s="177" t="s">
        <v>83</v>
      </c>
      <c r="D63" s="177"/>
      <c r="E63" s="177"/>
      <c r="F63" s="177"/>
      <c r="G63" s="177"/>
      <c r="H63" s="177"/>
      <c r="I63" s="177"/>
      <c r="J63" s="177"/>
      <c r="K63" s="177"/>
    </row>
    <row r="64" spans="3:11" ht="12.75">
      <c r="C64" s="177"/>
      <c r="D64" s="177"/>
      <c r="E64" s="177"/>
      <c r="F64" s="177"/>
      <c r="G64" s="177"/>
      <c r="H64" s="177"/>
      <c r="I64" s="177"/>
      <c r="J64" s="177"/>
      <c r="K64" s="177"/>
    </row>
    <row r="65" spans="3:11" ht="12.75">
      <c r="C65" s="177"/>
      <c r="D65" s="177"/>
      <c r="E65" s="177"/>
      <c r="F65" s="177"/>
      <c r="G65" s="177"/>
      <c r="H65" s="177"/>
      <c r="I65" s="177"/>
      <c r="J65" s="177"/>
      <c r="K65" s="177"/>
    </row>
    <row r="66" spans="3:11" ht="55.5" customHeight="1">
      <c r="C66" s="177"/>
      <c r="D66" s="177"/>
      <c r="E66" s="177"/>
      <c r="F66" s="177"/>
      <c r="G66" s="177"/>
      <c r="H66" s="177"/>
      <c r="I66" s="177"/>
      <c r="J66" s="177"/>
      <c r="K66" s="177"/>
    </row>
    <row r="67" spans="3:11" ht="12.75" customHeight="1" hidden="1">
      <c r="C67" s="177"/>
      <c r="D67" s="177"/>
      <c r="E67" s="177"/>
      <c r="F67" s="177"/>
      <c r="G67" s="177"/>
      <c r="H67" s="177"/>
      <c r="I67" s="177"/>
      <c r="J67" s="177"/>
      <c r="K67" s="177"/>
    </row>
    <row r="68" spans="3:11" ht="12.75" customHeight="1" hidden="1">
      <c r="C68" s="177"/>
      <c r="D68" s="177"/>
      <c r="E68" s="177"/>
      <c r="F68" s="177"/>
      <c r="G68" s="177"/>
      <c r="H68" s="177"/>
      <c r="I68" s="177"/>
      <c r="J68" s="177"/>
      <c r="K68" s="177"/>
    </row>
    <row r="69" spans="3:11" ht="12.75" customHeight="1" hidden="1">
      <c r="C69" s="177"/>
      <c r="D69" s="177"/>
      <c r="E69" s="177"/>
      <c r="F69" s="177"/>
      <c r="G69" s="177"/>
      <c r="H69" s="177"/>
      <c r="I69" s="177"/>
      <c r="J69" s="177"/>
      <c r="K69" s="177"/>
    </row>
    <row r="70" spans="3:11" ht="12.75" customHeight="1">
      <c r="C70" s="96"/>
      <c r="D70" s="96"/>
      <c r="E70" s="96"/>
      <c r="F70" s="96"/>
      <c r="G70" s="96"/>
      <c r="H70" s="96"/>
      <c r="I70" s="96"/>
      <c r="J70" s="96"/>
      <c r="K70" s="96"/>
    </row>
    <row r="71" spans="2:7" ht="12.75">
      <c r="B71" s="2" t="s">
        <v>75</v>
      </c>
      <c r="G71" s="2" t="s">
        <v>80</v>
      </c>
    </row>
  </sheetData>
  <sheetProtection selectLockedCells="1"/>
  <mergeCells count="53">
    <mergeCell ref="B44:H44"/>
    <mergeCell ref="B41:I41"/>
    <mergeCell ref="B42:H42"/>
    <mergeCell ref="B32:I32"/>
    <mergeCell ref="B36:I36"/>
    <mergeCell ref="B29:I29"/>
    <mergeCell ref="B37:I37"/>
    <mergeCell ref="B34:H34"/>
    <mergeCell ref="C63:K69"/>
    <mergeCell ref="H49:K49"/>
    <mergeCell ref="C53:G53"/>
    <mergeCell ref="I50:K50"/>
    <mergeCell ref="A57:K58"/>
    <mergeCell ref="A59:K60"/>
    <mergeCell ref="I52:K52"/>
    <mergeCell ref="C52:H52"/>
    <mergeCell ref="B22:I22"/>
    <mergeCell ref="B24:I24"/>
    <mergeCell ref="B45:H45"/>
    <mergeCell ref="B46:H46"/>
    <mergeCell ref="I53:K53"/>
    <mergeCell ref="B40:I40"/>
    <mergeCell ref="B43:H43"/>
    <mergeCell ref="B31:H31"/>
    <mergeCell ref="B35:I35"/>
    <mergeCell ref="B38:I38"/>
    <mergeCell ref="B18:I18"/>
    <mergeCell ref="B19:I19"/>
    <mergeCell ref="B26:I26"/>
    <mergeCell ref="B33:H33"/>
    <mergeCell ref="B30:H30"/>
    <mergeCell ref="B39:H39"/>
    <mergeCell ref="B20:I20"/>
    <mergeCell ref="B25:I25"/>
    <mergeCell ref="B27:I27"/>
    <mergeCell ref="B28:I28"/>
    <mergeCell ref="B23:I23"/>
    <mergeCell ref="B10:I10"/>
    <mergeCell ref="B12:I12"/>
    <mergeCell ref="B11:I11"/>
    <mergeCell ref="B17:I17"/>
    <mergeCell ref="B13:I13"/>
    <mergeCell ref="B14:I14"/>
    <mergeCell ref="B15:I15"/>
    <mergeCell ref="B16:I16"/>
    <mergeCell ref="B21:I21"/>
    <mergeCell ref="A8:K8"/>
    <mergeCell ref="A1:B2"/>
    <mergeCell ref="A4:K4"/>
    <mergeCell ref="A5:K5"/>
    <mergeCell ref="A6:K6"/>
    <mergeCell ref="C1:I1"/>
    <mergeCell ref="A3:K3"/>
  </mergeCells>
  <conditionalFormatting sqref="C1">
    <cfRule type="colorScale" priority="3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:B2">
    <cfRule type="cellIs" priority="21" dxfId="8" operator="equal" stopIfTrue="1">
      <formula>71</formula>
    </cfRule>
    <cfRule type="cellIs" priority="28" dxfId="7" operator="lessThan" stopIfTrue="1">
      <formula>71</formula>
    </cfRule>
  </conditionalFormatting>
  <conditionalFormatting sqref="J16">
    <cfRule type="expression" priority="5" dxfId="1" stopIfTrue="1">
      <formula>$O$16&gt;0.75</formula>
    </cfRule>
    <cfRule type="expression" priority="6" dxfId="2" stopIfTrue="1">
      <formula>$O$16=0</formula>
    </cfRule>
    <cfRule type="expression" priority="7" dxfId="3" stopIfTrue="1">
      <formula>$O$16&lt;0.5</formula>
    </cfRule>
  </conditionalFormatting>
  <conditionalFormatting sqref="J20">
    <cfRule type="expression" priority="2" dxfId="3" stopIfTrue="1">
      <formula>$O$20&lt;0.5</formula>
    </cfRule>
    <cfRule type="expression" priority="3" dxfId="2" stopIfTrue="1">
      <formula>$O$20=0</formula>
    </cfRule>
    <cfRule type="expression" priority="4" dxfId="1" stopIfTrue="1">
      <formula>$O$20&gt;0.75</formula>
    </cfRule>
  </conditionalFormatting>
  <conditionalFormatting sqref="J36">
    <cfRule type="cellIs" priority="1" dxfId="9" operator="greaterThan" stopIfTrue="1">
      <formula>0</formula>
    </cfRule>
  </conditionalFormatting>
  <dataValidations count="3">
    <dataValidation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49:E49"/>
    <dataValidation type="decimal" operator="greaterThanOrEqual" allowBlank="1" showErrorMessage="1" errorTitle="ошибка ввода данных" error="вводится ТОЛЬКО числовое значение!" sqref="J42">
      <formula1>0</formula1>
    </dataValidation>
    <dataValidation type="whole" operator="greaterThanOrEqual" allowBlank="1" showInputMessage="1" showErrorMessage="1" errorTitle="ошибка ввода данных" error="допускаются только цифровые значения" sqref="J35:K38 J22:K24 J26:K30 J32:K33 J11:K20 K40">
      <formula1>0</formula1>
    </dataValidation>
  </dataValidations>
  <printOptions/>
  <pageMargins left="0.7874015748031497" right="0.2362204724409449" top="0.35433070866141736" bottom="0.35433070866141736" header="0.31496062992125984" footer="0.31496062992125984"/>
  <pageSetup fitToHeight="1" fitToWidth="1" horizontalDpi="300" verticalDpi="300" orientation="portrait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G129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2.00390625" style="0" customWidth="1"/>
    <col min="2" max="2" width="4.57421875" style="98" hidden="1" customWidth="1"/>
    <col min="3" max="3" width="11.28125" style="98" customWidth="1"/>
    <col min="6" max="10" width="0" style="0" hidden="1" customWidth="1"/>
  </cols>
  <sheetData>
    <row r="3" ht="27.75" customHeight="1"/>
    <row r="4" ht="44.25" customHeight="1"/>
    <row r="5" ht="15" customHeight="1">
      <c r="B5" s="99"/>
    </row>
    <row r="6" spans="2:3" ht="30" customHeight="1">
      <c r="B6" s="100">
        <f>COUNTA(#REF!)</f>
        <v>1</v>
      </c>
      <c r="C6" s="101" t="str">
        <f>IF(B6=1," ","Не заполнено")</f>
        <v> </v>
      </c>
    </row>
    <row r="7" ht="15" customHeight="1">
      <c r="B7" s="99"/>
    </row>
    <row r="8" spans="2:3" ht="15" customHeight="1">
      <c r="B8" s="100">
        <f>COUNTA(#REF!)</f>
        <v>1</v>
      </c>
      <c r="C8" s="101" t="str">
        <f>IF(B8=1," ","Не заполнено")</f>
        <v> </v>
      </c>
    </row>
    <row r="9" ht="15" customHeight="1">
      <c r="B9" s="99"/>
    </row>
    <row r="12" spans="2:3" ht="30" customHeight="1">
      <c r="B12" s="98">
        <f>COUNTA(#REF!)</f>
        <v>1</v>
      </c>
      <c r="C12" s="101" t="str">
        <f>IF(B12=1," ","Не заполнено")</f>
        <v> </v>
      </c>
    </row>
    <row r="13" ht="15">
      <c r="C13" s="101"/>
    </row>
    <row r="14" spans="2:3" ht="15">
      <c r="B14" s="98">
        <f>COUNTA(#REF!)</f>
        <v>1</v>
      </c>
      <c r="C14" s="101" t="str">
        <f>IF(B14=1," ","Не заполнено")</f>
        <v> </v>
      </c>
    </row>
    <row r="15" spans="3:7" ht="15">
      <c r="C15" s="101"/>
      <c r="G15" t="s">
        <v>72</v>
      </c>
    </row>
    <row r="16" spans="2:7" ht="16.5" customHeight="1">
      <c r="B16" s="98">
        <f>COUNTA(#REF!)</f>
        <v>1</v>
      </c>
      <c r="C16" s="101" t="str">
        <f>IF(B16=1," ","Не заполнено")</f>
        <v> </v>
      </c>
      <c r="G16" t="s">
        <v>73</v>
      </c>
    </row>
    <row r="18" ht="15">
      <c r="C18" s="99"/>
    </row>
    <row r="19" spans="2:3" ht="15">
      <c r="B19" s="100">
        <f>COUNTA(#REF!)</f>
        <v>1</v>
      </c>
      <c r="C19" s="101" t="str">
        <f>IF(B19=1," ","Не заполнено")</f>
        <v> </v>
      </c>
    </row>
    <row r="20" spans="1:3" ht="15">
      <c r="A20" s="102" t="s">
        <v>74</v>
      </c>
      <c r="B20" s="100">
        <f>COUNTA(#REF!)</f>
        <v>1</v>
      </c>
      <c r="C20" s="101" t="str">
        <f>IF(B20=1," ","Не заполнено")</f>
        <v> </v>
      </c>
    </row>
    <row r="21" spans="2:3" ht="15">
      <c r="B21" s="100"/>
      <c r="C21" s="103"/>
    </row>
    <row r="22" spans="2:3" ht="15">
      <c r="B22" s="100">
        <f>COUNTA(#REF!)</f>
        <v>1</v>
      </c>
      <c r="C22" s="101" t="str">
        <f>IF(B22=1," ","Не заполнено")</f>
        <v> </v>
      </c>
    </row>
    <row r="23" ht="8.25" customHeight="1">
      <c r="C23" s="99"/>
    </row>
    <row r="24" ht="21" customHeight="1"/>
    <row r="25" ht="21" customHeight="1"/>
    <row r="28" spans="2:3" ht="15">
      <c r="B28" s="98">
        <f>COUNTA(#REF!)</f>
        <v>1</v>
      </c>
      <c r="C28"/>
    </row>
    <row r="29" spans="2:3" ht="15">
      <c r="B29" s="98">
        <f>COUNTA(#REF!)</f>
        <v>1</v>
      </c>
      <c r="C29"/>
    </row>
    <row r="30" spans="2:3" ht="15">
      <c r="B30" s="98">
        <f>COUNTA(#REF!)</f>
        <v>1</v>
      </c>
      <c r="C30"/>
    </row>
    <row r="31" spans="2:3" ht="15">
      <c r="B31" s="98">
        <f>COUNTA(#REF!)</f>
        <v>1</v>
      </c>
      <c r="C31"/>
    </row>
    <row r="32" spans="2:3" ht="15">
      <c r="B32" s="98">
        <f>COUNTA(#REF!)</f>
        <v>1</v>
      </c>
      <c r="C32"/>
    </row>
    <row r="33" spans="2:3" ht="15">
      <c r="B33" s="98">
        <f>COUNTA(#REF!)</f>
        <v>1</v>
      </c>
      <c r="C33"/>
    </row>
    <row r="34" ht="15" hidden="1">
      <c r="C34"/>
    </row>
    <row r="35" ht="15" hidden="1">
      <c r="C35"/>
    </row>
    <row r="36" ht="15" hidden="1">
      <c r="C36"/>
    </row>
    <row r="37" ht="15" hidden="1">
      <c r="C37"/>
    </row>
    <row r="38" ht="15" hidden="1">
      <c r="C38"/>
    </row>
    <row r="39" ht="15">
      <c r="C39"/>
    </row>
    <row r="40" spans="2:3" ht="15">
      <c r="B40" s="98">
        <f>COUNTA(#REF!)</f>
        <v>1</v>
      </c>
      <c r="C40"/>
    </row>
    <row r="41" spans="2:3" ht="15">
      <c r="B41" s="98">
        <f>COUNTA(#REF!)</f>
        <v>1</v>
      </c>
      <c r="C41"/>
    </row>
    <row r="42" spans="2:3" ht="15">
      <c r="B42" s="98">
        <f>COUNTA(#REF!)</f>
        <v>1</v>
      </c>
      <c r="C42"/>
    </row>
    <row r="43" spans="2:3" ht="15">
      <c r="B43" s="98">
        <f>COUNTA(#REF!)</f>
        <v>1</v>
      </c>
      <c r="C43"/>
    </row>
    <row r="44" spans="2:3" ht="15">
      <c r="B44" s="98">
        <f>COUNTA(#REF!)</f>
        <v>1</v>
      </c>
      <c r="C44"/>
    </row>
    <row r="45" spans="2:3" ht="15">
      <c r="B45" s="98">
        <f>COUNTA(#REF!)</f>
        <v>1</v>
      </c>
      <c r="C45"/>
    </row>
    <row r="46" spans="2:3" ht="15">
      <c r="B46" s="98">
        <f>COUNTA(#REF!)</f>
        <v>1</v>
      </c>
      <c r="C46"/>
    </row>
    <row r="47" spans="2:3" ht="15">
      <c r="B47" s="98">
        <f>COUNTA(#REF!)</f>
        <v>1</v>
      </c>
      <c r="C47"/>
    </row>
    <row r="48" spans="2:3" ht="15">
      <c r="B48" s="98">
        <f>COUNTA(#REF!)</f>
        <v>1</v>
      </c>
      <c r="C48"/>
    </row>
    <row r="49" spans="2:3" ht="15">
      <c r="B49" s="98">
        <f>COUNTA(#REF!)</f>
        <v>1</v>
      </c>
      <c r="C49"/>
    </row>
    <row r="50" spans="2:3" ht="15">
      <c r="B50" s="98">
        <f>COUNTA(#REF!)</f>
        <v>1</v>
      </c>
      <c r="C50"/>
    </row>
    <row r="51" spans="2:3" ht="15">
      <c r="B51" s="98">
        <f>COUNTA(#REF!)</f>
        <v>1</v>
      </c>
      <c r="C51"/>
    </row>
    <row r="52" spans="2:3" ht="15">
      <c r="B52" s="98">
        <f>COUNTA(#REF!)</f>
        <v>1</v>
      </c>
      <c r="C52"/>
    </row>
    <row r="53" spans="2:3" ht="15">
      <c r="B53" s="98">
        <f>COUNTA(#REF!)</f>
        <v>1</v>
      </c>
      <c r="C53"/>
    </row>
    <row r="54" spans="2:3" ht="15">
      <c r="B54" s="98">
        <f>COUNTA(#REF!)</f>
        <v>1</v>
      </c>
      <c r="C54"/>
    </row>
    <row r="55" ht="15">
      <c r="C55"/>
    </row>
    <row r="56" ht="15">
      <c r="C56"/>
    </row>
    <row r="57" spans="2:3" ht="15">
      <c r="B57" s="98">
        <f>COUNTA(#REF!)</f>
        <v>1</v>
      </c>
      <c r="C57"/>
    </row>
    <row r="58" spans="2:3" ht="15">
      <c r="B58" s="98">
        <f>COUNTA(#REF!)</f>
        <v>1</v>
      </c>
      <c r="C58"/>
    </row>
    <row r="59" spans="2:3" ht="15">
      <c r="B59" s="98">
        <f>COUNTA(#REF!)</f>
        <v>1</v>
      </c>
      <c r="C59"/>
    </row>
    <row r="60" spans="2:3" ht="15">
      <c r="B60" s="98">
        <f>COUNTA(#REF!)</f>
        <v>1</v>
      </c>
      <c r="C60"/>
    </row>
    <row r="61" spans="2:3" ht="15">
      <c r="B61" s="98">
        <f>COUNTA(#REF!)</f>
        <v>1</v>
      </c>
      <c r="C61"/>
    </row>
    <row r="62" spans="2:3" ht="15">
      <c r="B62" s="98">
        <f>COUNTA(#REF!)</f>
        <v>1</v>
      </c>
      <c r="C62"/>
    </row>
    <row r="63" spans="2:3" ht="15">
      <c r="B63" s="98">
        <f>COUNTA(#REF!)</f>
        <v>1</v>
      </c>
      <c r="C63"/>
    </row>
    <row r="64" spans="2:3" ht="15">
      <c r="B64" s="98">
        <f>COUNTA(#REF!)</f>
        <v>1</v>
      </c>
      <c r="C64"/>
    </row>
    <row r="65" spans="2:3" ht="15">
      <c r="B65" s="98">
        <f>COUNTA(#REF!)</f>
        <v>1</v>
      </c>
      <c r="C65"/>
    </row>
    <row r="66" spans="2:3" ht="15">
      <c r="B66" s="98">
        <f>COUNTA(#REF!)</f>
        <v>1</v>
      </c>
      <c r="C66"/>
    </row>
    <row r="67" spans="2:3" ht="15">
      <c r="B67" s="98">
        <f>COUNTA(#REF!)</f>
        <v>1</v>
      </c>
      <c r="C67"/>
    </row>
    <row r="68" spans="2:3" ht="15">
      <c r="B68" s="98">
        <f>COUNTA(#REF!)</f>
        <v>1</v>
      </c>
      <c r="C68"/>
    </row>
    <row r="69" spans="2:3" ht="15">
      <c r="B69" s="98">
        <f>COUNTA(#REF!)</f>
        <v>1</v>
      </c>
      <c r="C69"/>
    </row>
    <row r="70" spans="2:3" ht="15">
      <c r="B70" s="98">
        <f>COUNTA(#REF!)</f>
        <v>1</v>
      </c>
      <c r="C70"/>
    </row>
    <row r="71" spans="2:3" ht="15">
      <c r="B71" s="98">
        <f>COUNTA(#REF!)</f>
        <v>1</v>
      </c>
      <c r="C71"/>
    </row>
    <row r="72" spans="2:3" ht="15">
      <c r="B72" s="98">
        <f>COUNTA(#REF!)</f>
        <v>1</v>
      </c>
      <c r="C72"/>
    </row>
    <row r="73" spans="2:3" ht="15">
      <c r="B73" s="98">
        <f>COUNTA(#REF!)</f>
        <v>1</v>
      </c>
      <c r="C73"/>
    </row>
    <row r="74" spans="2:3" ht="15">
      <c r="B74" s="98">
        <f>COUNTA(#REF!)</f>
        <v>1</v>
      </c>
      <c r="C74"/>
    </row>
    <row r="75" spans="2:3" ht="15">
      <c r="B75" s="98">
        <f>COUNTA(#REF!)</f>
        <v>1</v>
      </c>
      <c r="C75"/>
    </row>
    <row r="76" spans="2:3" ht="15">
      <c r="B76" s="98">
        <f>COUNTA(#REF!)</f>
        <v>1</v>
      </c>
      <c r="C76"/>
    </row>
    <row r="77" spans="2:3" ht="15">
      <c r="B77" s="98">
        <f>COUNTA(#REF!)</f>
        <v>1</v>
      </c>
      <c r="C77"/>
    </row>
    <row r="78" spans="2:3" ht="15">
      <c r="B78" s="98">
        <f>COUNTA(#REF!)</f>
        <v>1</v>
      </c>
      <c r="C78"/>
    </row>
    <row r="79" spans="2:3" ht="15">
      <c r="B79" s="98">
        <f>COUNTA(#REF!)</f>
        <v>1</v>
      </c>
      <c r="C79"/>
    </row>
    <row r="80" spans="2:3" ht="15">
      <c r="B80" s="98">
        <f>COUNTA(#REF!)</f>
        <v>1</v>
      </c>
      <c r="C80"/>
    </row>
    <row r="81" spans="2:3" ht="15">
      <c r="B81" s="98">
        <f>COUNTA(#REF!)</f>
        <v>1</v>
      </c>
      <c r="C81"/>
    </row>
    <row r="82" spans="2:3" ht="15">
      <c r="B82" s="98">
        <f>COUNTA(#REF!)</f>
        <v>1</v>
      </c>
      <c r="C82"/>
    </row>
    <row r="83" spans="2:3" ht="15">
      <c r="B83" s="98">
        <f>COUNTA(#REF!)</f>
        <v>1</v>
      </c>
      <c r="C83"/>
    </row>
    <row r="84" spans="2:3" ht="15">
      <c r="B84" s="98">
        <f>COUNTA(#REF!)</f>
        <v>1</v>
      </c>
      <c r="C84"/>
    </row>
    <row r="85" spans="2:3" ht="15">
      <c r="B85" s="98">
        <f>COUNTA(#REF!)</f>
        <v>1</v>
      </c>
      <c r="C85"/>
    </row>
    <row r="86" spans="2:3" ht="15">
      <c r="B86" s="98">
        <f>COUNTA(#REF!)</f>
        <v>1</v>
      </c>
      <c r="C86"/>
    </row>
    <row r="87" spans="2:3" ht="36.75" customHeight="1">
      <c r="B87" s="98">
        <f>COUNTA(#REF!)</f>
        <v>1</v>
      </c>
      <c r="C87"/>
    </row>
    <row r="88" spans="2:3" ht="15">
      <c r="B88" s="98">
        <f>COUNTA(#REF!)</f>
        <v>1</v>
      </c>
      <c r="C88"/>
    </row>
    <row r="89" spans="2:3" ht="15">
      <c r="B89" s="98">
        <f>COUNTA(#REF!)</f>
        <v>1</v>
      </c>
      <c r="C89"/>
    </row>
    <row r="90" spans="2:3" ht="15">
      <c r="B90" s="98">
        <f>COUNTA(#REF!)</f>
        <v>1</v>
      </c>
      <c r="C90"/>
    </row>
    <row r="91" spans="2:3" ht="15">
      <c r="B91" s="98">
        <f>COUNTA(#REF!)</f>
        <v>1</v>
      </c>
      <c r="C91"/>
    </row>
    <row r="92" ht="15">
      <c r="C92"/>
    </row>
    <row r="93" ht="15">
      <c r="C93"/>
    </row>
    <row r="94" ht="54" customHeight="1">
      <c r="C94"/>
    </row>
    <row r="95" ht="15">
      <c r="C95"/>
    </row>
    <row r="96" spans="2:3" ht="15">
      <c r="B96" s="98">
        <f>COUNTA(#REF!)</f>
        <v>1</v>
      </c>
      <c r="C96"/>
    </row>
    <row r="97" spans="2:3" ht="15">
      <c r="B97" s="98">
        <f>COUNTA(#REF!)</f>
        <v>1</v>
      </c>
      <c r="C97"/>
    </row>
    <row r="98" spans="2:3" ht="15">
      <c r="B98" s="98">
        <f>COUNTA(#REF!)</f>
        <v>1</v>
      </c>
      <c r="C98"/>
    </row>
    <row r="99" ht="15">
      <c r="C99"/>
    </row>
    <row r="100" spans="2:3" ht="15">
      <c r="B100" s="98">
        <f>COUNTA(#REF!)</f>
        <v>1</v>
      </c>
      <c r="C100"/>
    </row>
    <row r="101" spans="2:3" ht="15">
      <c r="B101" s="98">
        <f>COUNTA(#REF!)</f>
        <v>1</v>
      </c>
      <c r="C101"/>
    </row>
    <row r="102" spans="2:3" ht="15">
      <c r="B102" s="98">
        <f>COUNTA(#REF!)</f>
        <v>1</v>
      </c>
      <c r="C102"/>
    </row>
    <row r="103" ht="15">
      <c r="C103"/>
    </row>
    <row r="104" ht="15">
      <c r="C104"/>
    </row>
    <row r="105" spans="2:3" ht="15">
      <c r="B105" s="98">
        <f>COUNTA(#REF!)</f>
        <v>1</v>
      </c>
      <c r="C105"/>
    </row>
    <row r="106" spans="2:3" ht="15">
      <c r="B106" s="98">
        <f>COUNTA(#REF!)</f>
        <v>1</v>
      </c>
      <c r="C106"/>
    </row>
    <row r="107" spans="2:3" ht="15">
      <c r="B107" s="98">
        <f>COUNTA(#REF!)</f>
        <v>1</v>
      </c>
      <c r="C107"/>
    </row>
    <row r="108" ht="15">
      <c r="C108"/>
    </row>
    <row r="109" ht="15">
      <c r="C109"/>
    </row>
    <row r="110" spans="2:3" ht="15">
      <c r="B110" s="98">
        <f>COUNTA(#REF!)</f>
        <v>1</v>
      </c>
      <c r="C110"/>
    </row>
    <row r="111" spans="2:3" ht="15">
      <c r="B111" s="98">
        <f>COUNTA(#REF!)</f>
        <v>1</v>
      </c>
      <c r="C111"/>
    </row>
    <row r="112" spans="2:3" ht="15">
      <c r="B112" s="98">
        <f>COUNTA(#REF!)</f>
        <v>1</v>
      </c>
      <c r="C112"/>
    </row>
    <row r="113" spans="2:3" ht="15">
      <c r="B113" s="98">
        <f>COUNTA(#REF!)</f>
        <v>1</v>
      </c>
      <c r="C113"/>
    </row>
    <row r="114" spans="2:3" ht="15">
      <c r="B114" s="98">
        <f>COUNTA(#REF!)</f>
        <v>1</v>
      </c>
      <c r="C114"/>
    </row>
    <row r="115" spans="2:3" ht="15">
      <c r="B115" s="98">
        <f>COUNTA(#REF!)</f>
        <v>1</v>
      </c>
      <c r="C115"/>
    </row>
    <row r="116" spans="2:3" ht="15">
      <c r="B116" s="98">
        <f>COUNTA(#REF!)</f>
        <v>1</v>
      </c>
      <c r="C116"/>
    </row>
    <row r="117" spans="2:3" ht="15">
      <c r="B117" s="98">
        <f>COUNTA(#REF!)</f>
        <v>1</v>
      </c>
      <c r="C117"/>
    </row>
    <row r="118" spans="2:3" ht="15">
      <c r="B118" s="98">
        <f>COUNTA(#REF!)</f>
        <v>1</v>
      </c>
      <c r="C118"/>
    </row>
    <row r="119" spans="2:3" ht="15">
      <c r="B119" s="98">
        <f>COUNTA(#REF!)</f>
        <v>1</v>
      </c>
      <c r="C119"/>
    </row>
    <row r="120" spans="2:3" ht="15">
      <c r="B120" s="98">
        <f>COUNTA(#REF!)</f>
        <v>1</v>
      </c>
      <c r="C120"/>
    </row>
    <row r="121" spans="2:3" ht="15">
      <c r="B121" s="98">
        <f>COUNTA(#REF!)</f>
        <v>1</v>
      </c>
      <c r="C121"/>
    </row>
    <row r="122" spans="2:3" ht="15">
      <c r="B122" s="98">
        <f>COUNTA(#REF!)</f>
        <v>1</v>
      </c>
      <c r="C122"/>
    </row>
    <row r="123" spans="2:3" ht="15">
      <c r="B123" s="98">
        <f>COUNTA(#REF!)</f>
        <v>1</v>
      </c>
      <c r="C123"/>
    </row>
    <row r="124" ht="39" customHeight="1">
      <c r="C124"/>
    </row>
    <row r="125" spans="2:3" ht="15">
      <c r="B125" s="98">
        <f>B6+B8+B10+B12+B14+B16+B19+B20+B22+B28+B29+B30+B31+B32+B33+B40+B41+B42+B43+B44+B45+B46+B47+B48+B49+B50+B51+B52+B53+B54+B57+B58+B59+B60+B61+B62+B63+B64+B65+B66+B67+B68+B69+B70+B71+B72+B73+B74+B75+B76+B77+B78+B79+B80+B81+B82+B83+B84+B85+B86+B87+B88+B89+B90+B91+B96+B97+B98+B100+B101+B102+B105+B106+B107+B110+B111+B112+B113+B114+B115+B116+B117+B118+B119+B120+B121+B122+B123</f>
        <v>87</v>
      </c>
      <c r="C125"/>
    </row>
    <row r="126" ht="15">
      <c r="C126"/>
    </row>
    <row r="127" ht="15">
      <c r="C127" s="99"/>
    </row>
    <row r="128" ht="15">
      <c r="C128" s="99"/>
    </row>
    <row r="129" ht="15">
      <c r="C129" s="99"/>
    </row>
  </sheetData>
  <sheetProtection selectLockedCells="1"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Таран Елена В</cp:lastModifiedBy>
  <cp:lastPrinted>2019-11-15T10:13:35Z</cp:lastPrinted>
  <dcterms:created xsi:type="dcterms:W3CDTF">2012-12-04T07:45:29Z</dcterms:created>
  <dcterms:modified xsi:type="dcterms:W3CDTF">2019-11-15T10:14:28Z</dcterms:modified>
  <cp:category/>
  <cp:version/>
  <cp:contentType/>
  <cp:contentStatus/>
</cp:coreProperties>
</file>